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profiles.ad.southeastern.edu\redirect$\w0589102\Downloads\"/>
    </mc:Choice>
  </mc:AlternateContent>
  <bookViews>
    <workbookView xWindow="0" yWindow="0" windowWidth="23040" windowHeight="9195"/>
  </bookViews>
  <sheets>
    <sheet name="Welding" sheetId="13" r:id="rId1"/>
    <sheet name="Advising Sheet" sheetId="17" r:id="rId2"/>
    <sheet name="Selections" sheetId="2" state="hidden" r:id="rId3"/>
  </sheets>
  <calcPr calcId="162913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7" l="1"/>
  <c r="G13" i="17" l="1"/>
  <c r="G10" i="17"/>
  <c r="C21" i="17"/>
  <c r="C17" i="17"/>
  <c r="C16" i="17"/>
  <c r="C15" i="17"/>
  <c r="C13" i="17"/>
  <c r="C11" i="17"/>
  <c r="P30" i="17"/>
  <c r="H25" i="17"/>
  <c r="H24" i="17"/>
  <c r="C14" i="17" l="1"/>
  <c r="C12" i="17"/>
  <c r="C10" i="17"/>
  <c r="G4" i="17" l="1"/>
  <c r="C4" i="17"/>
  <c r="G23" i="17" l="1"/>
  <c r="G22" i="17"/>
  <c r="G21" i="17"/>
  <c r="G19" i="17"/>
  <c r="G18" i="17"/>
  <c r="G17" i="17"/>
  <c r="G24" i="17" l="1"/>
  <c r="G20" i="17"/>
  <c r="G25" i="17" l="1"/>
  <c r="G15" i="17"/>
  <c r="G14" i="17"/>
  <c r="G12" i="17"/>
  <c r="G11" i="17"/>
  <c r="G7" i="17"/>
  <c r="G8" i="17"/>
  <c r="G9" i="17"/>
  <c r="G6" i="17"/>
  <c r="C29" i="17"/>
  <c r="C28" i="17"/>
  <c r="C20" i="17"/>
  <c r="C22" i="17"/>
  <c r="C23" i="17"/>
  <c r="C24" i="17"/>
  <c r="C25" i="17"/>
  <c r="C26" i="17"/>
  <c r="C27" i="17"/>
  <c r="C19" i="17"/>
  <c r="C9" i="17"/>
  <c r="C7" i="17"/>
  <c r="C6" i="17"/>
  <c r="C8" i="17"/>
</calcChain>
</file>

<file path=xl/sharedStrings.xml><?xml version="1.0" encoding="utf-8"?>
<sst xmlns="http://schemas.openxmlformats.org/spreadsheetml/2006/main" count="329" uniqueCount="102">
  <si>
    <t>YES</t>
  </si>
  <si>
    <t>NO</t>
  </si>
  <si>
    <t>Freshman</t>
  </si>
  <si>
    <t>Sophomore</t>
  </si>
  <si>
    <t>Junior</t>
  </si>
  <si>
    <t>Senior</t>
  </si>
  <si>
    <t>Bachelor of Science</t>
  </si>
  <si>
    <t>NAME:</t>
  </si>
  <si>
    <t>Minimum Grade of D Required:</t>
  </si>
  <si>
    <t>Minimum Grade of C required:</t>
  </si>
  <si>
    <t>ENGLISH (12 hrs)</t>
  </si>
  <si>
    <r>
      <rPr>
        <b/>
        <sz val="10"/>
        <color theme="1"/>
        <rFont val="Calibri"/>
        <family val="2"/>
        <scheme val="minor"/>
      </rPr>
      <t>ENGL 101</t>
    </r>
    <r>
      <rPr>
        <sz val="10"/>
        <color theme="1"/>
        <rFont val="Calibri"/>
        <family val="2"/>
        <scheme val="minor"/>
      </rPr>
      <t xml:space="preserve"> Freshman Composition (3 hrs)</t>
    </r>
  </si>
  <si>
    <r>
      <rPr>
        <b/>
        <sz val="10"/>
        <color theme="1"/>
        <rFont val="Calibri"/>
        <family val="2"/>
        <scheme val="minor"/>
      </rPr>
      <t>OSHE 111</t>
    </r>
    <r>
      <rPr>
        <sz val="10"/>
        <color theme="1"/>
        <rFont val="Calibri"/>
        <family val="2"/>
        <scheme val="minor"/>
      </rPr>
      <t xml:space="preserve"> Introduction to OSHE (3 hrs)</t>
    </r>
  </si>
  <si>
    <r>
      <rPr>
        <b/>
        <sz val="10"/>
        <color theme="1"/>
        <rFont val="Calibri"/>
        <family val="2"/>
        <scheme val="minor"/>
      </rPr>
      <t>ENGL 102</t>
    </r>
    <r>
      <rPr>
        <sz val="10"/>
        <color theme="1"/>
        <rFont val="Calibri"/>
        <family val="2"/>
        <scheme val="minor"/>
      </rPr>
      <t xml:space="preserve"> Critical Reading and Writing (3 hrs)</t>
    </r>
  </si>
  <si>
    <r>
      <rPr>
        <b/>
        <sz val="10"/>
        <color theme="1"/>
        <rFont val="Calibri"/>
        <family val="2"/>
        <scheme val="minor"/>
      </rPr>
      <t>ENGL 230, 231</t>
    </r>
    <r>
      <rPr>
        <i/>
        <u/>
        <sz val="10"/>
        <color theme="1"/>
        <rFont val="Calibri"/>
        <family val="2"/>
        <scheme val="minor"/>
      </rPr>
      <t xml:space="preserve"> or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232</t>
    </r>
    <r>
      <rPr>
        <sz val="10"/>
        <color theme="1"/>
        <rFont val="Calibri"/>
        <family val="2"/>
        <scheme val="minor"/>
      </rPr>
      <t xml:space="preserve"> (3 hrs)             </t>
    </r>
  </si>
  <si>
    <r>
      <rPr>
        <b/>
        <sz val="10"/>
        <color theme="1"/>
        <rFont val="Calibri"/>
        <family val="2"/>
        <scheme val="minor"/>
      </rPr>
      <t>ENGL 322</t>
    </r>
    <r>
      <rPr>
        <sz val="10"/>
        <color theme="1"/>
        <rFont val="Calibri"/>
        <family val="2"/>
        <scheme val="minor"/>
      </rPr>
      <t xml:space="preserve"> Intro to Prof and Technical Writing (3 hrs)</t>
    </r>
  </si>
  <si>
    <t>NATURAL SCIENCE (15 hrs)</t>
  </si>
  <si>
    <r>
      <rPr>
        <b/>
        <sz val="10"/>
        <color theme="1"/>
        <rFont val="Calibri"/>
        <family val="2"/>
        <scheme val="minor"/>
      </rPr>
      <t>Physics - PHYS 191</t>
    </r>
    <r>
      <rPr>
        <sz val="10"/>
        <color theme="1"/>
        <rFont val="Calibri"/>
        <family val="2"/>
        <scheme val="minor"/>
      </rPr>
      <t xml:space="preserve"> Lecture (3 hrs)</t>
    </r>
  </si>
  <si>
    <r>
      <rPr>
        <b/>
        <sz val="10"/>
        <color theme="1"/>
        <rFont val="Calibri"/>
        <family val="2"/>
        <scheme val="minor"/>
      </rPr>
      <t>Physics - PLAB 193</t>
    </r>
    <r>
      <rPr>
        <sz val="10"/>
        <color theme="1"/>
        <rFont val="Calibri"/>
        <family val="2"/>
        <scheme val="minor"/>
      </rPr>
      <t xml:space="preserve"> Lab (1 hr)</t>
    </r>
  </si>
  <si>
    <t>GENERAL EDUCATION (17 hrs)</t>
  </si>
  <si>
    <r>
      <rPr>
        <b/>
        <sz val="10"/>
        <color theme="1"/>
        <rFont val="Calibri"/>
        <family val="2"/>
        <scheme val="minor"/>
      </rPr>
      <t>ART, DNCE, MUS</t>
    </r>
    <r>
      <rPr>
        <sz val="10"/>
        <color theme="1"/>
        <rFont val="Calibri"/>
        <family val="2"/>
        <scheme val="minor"/>
      </rPr>
      <t xml:space="preserve">, </t>
    </r>
    <r>
      <rPr>
        <i/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THEA</t>
    </r>
    <r>
      <rPr>
        <sz val="10"/>
        <color theme="1"/>
        <rFont val="Calibri"/>
        <family val="2"/>
        <scheme val="minor"/>
      </rPr>
      <t xml:space="preserve"> (3 hrs)</t>
    </r>
  </si>
  <si>
    <r>
      <rPr>
        <b/>
        <sz val="10"/>
        <color theme="1"/>
        <rFont val="Calibri"/>
        <family val="2"/>
        <scheme val="minor"/>
      </rPr>
      <t>COMM 211</t>
    </r>
    <r>
      <rPr>
        <sz val="10"/>
        <color theme="1"/>
        <rFont val="Calibri"/>
        <family val="2"/>
        <scheme val="minor"/>
      </rPr>
      <t xml:space="preserve"> Introduction to Public Speaking (3 hrs)</t>
    </r>
  </si>
  <si>
    <r>
      <rPr>
        <b/>
        <sz val="10"/>
        <color theme="1"/>
        <rFont val="Calibri"/>
        <family val="2"/>
        <scheme val="minor"/>
      </rPr>
      <t>SE 101 or Free Elective</t>
    </r>
    <r>
      <rPr>
        <sz val="10"/>
        <color theme="1"/>
        <rFont val="Calibri"/>
        <family val="2"/>
        <scheme val="minor"/>
      </rPr>
      <t xml:space="preserve"> (2 hrs)  not required of transfer or re-admitted  students with 30 hours or more. </t>
    </r>
  </si>
  <si>
    <t>MATH</t>
  </si>
  <si>
    <t>YES/NO</t>
  </si>
  <si>
    <t>FaSpSu</t>
  </si>
  <si>
    <t>FaSp</t>
  </si>
  <si>
    <t>Sp</t>
  </si>
  <si>
    <t>Fa</t>
  </si>
  <si>
    <t>High</t>
  </si>
  <si>
    <t>Sem.</t>
  </si>
  <si>
    <t>Select Classification →</t>
  </si>
  <si>
    <t>Critical</t>
  </si>
  <si>
    <t>Schedule classes that are labeled "Critical" first, then "High", then the rest</t>
  </si>
  <si>
    <t>Credit Hours</t>
  </si>
  <si>
    <t>Semester Hours</t>
  </si>
  <si>
    <r>
      <rPr>
        <b/>
        <sz val="10"/>
        <color theme="1"/>
        <rFont val="Calibri"/>
        <family val="2"/>
        <scheme val="minor"/>
      </rPr>
      <t xml:space="preserve">Biology </t>
    </r>
    <r>
      <rPr>
        <sz val="10"/>
        <color theme="1"/>
        <rFont val="Calibri"/>
        <family val="2"/>
        <scheme val="minor"/>
      </rPr>
      <t>Lecture ______________(3 hrs)</t>
    </r>
  </si>
  <si>
    <r>
      <rPr>
        <b/>
        <sz val="10"/>
        <color theme="1"/>
        <rFont val="Calibri"/>
        <family val="2"/>
        <scheme val="minor"/>
      </rPr>
      <t xml:space="preserve">Biology </t>
    </r>
    <r>
      <rPr>
        <sz val="10"/>
        <color theme="1"/>
        <rFont val="Calibri"/>
        <family val="2"/>
        <scheme val="minor"/>
      </rPr>
      <t>Lab __________________(1 hr)</t>
    </r>
  </si>
  <si>
    <r>
      <rPr>
        <b/>
        <sz val="10"/>
        <color theme="1"/>
        <rFont val="Calibri"/>
        <family val="2"/>
        <scheme val="minor"/>
      </rPr>
      <t>Chemistry - CHEM 101</t>
    </r>
    <r>
      <rPr>
        <sz val="10"/>
        <color theme="1"/>
        <rFont val="Calibri"/>
        <family val="2"/>
        <scheme val="minor"/>
      </rPr>
      <t xml:space="preserve"> Lecture (3 hrs)</t>
    </r>
  </si>
  <si>
    <r>
      <rPr>
        <b/>
        <sz val="10"/>
        <color theme="1"/>
        <rFont val="Calibri"/>
        <family val="2"/>
        <scheme val="minor"/>
      </rPr>
      <t xml:space="preserve">Chemistry - CLAB 103 </t>
    </r>
    <r>
      <rPr>
        <sz val="10"/>
        <color theme="1"/>
        <rFont val="Calibri"/>
        <family val="2"/>
        <scheme val="minor"/>
      </rPr>
      <t>Lab (1 hr)</t>
    </r>
  </si>
  <si>
    <r>
      <rPr>
        <b/>
        <sz val="10"/>
        <color theme="1"/>
        <rFont val="Calibri"/>
        <family val="2"/>
        <scheme val="minor"/>
      </rPr>
      <t>Second Science</t>
    </r>
    <r>
      <rPr>
        <sz val="10"/>
        <color theme="1"/>
        <rFont val="Calibri"/>
        <family val="2"/>
        <scheme val="minor"/>
      </rPr>
      <t xml:space="preserve"> Course Lecture (3 hrs)</t>
    </r>
  </si>
  <si>
    <r>
      <rPr>
        <b/>
        <sz val="10"/>
        <color theme="1"/>
        <rFont val="Calibri"/>
        <family val="2"/>
        <scheme val="minor"/>
      </rPr>
      <t>Second Science</t>
    </r>
    <r>
      <rPr>
        <sz val="10"/>
        <color theme="1"/>
        <rFont val="Calibri"/>
        <family val="2"/>
        <scheme val="minor"/>
      </rPr>
      <t xml:space="preserve"> Course Lab (1 hr)</t>
    </r>
  </si>
  <si>
    <t>For Second Science lecture/lab, students MUST choose either Chemistry CHEM 102 / CLAB 104 or Physics PHYS 192 / PLAB 194.</t>
  </si>
  <si>
    <r>
      <rPr>
        <b/>
        <sz val="10"/>
        <color theme="1"/>
        <rFont val="Calibri"/>
        <family val="2"/>
        <scheme val="minor"/>
      </rPr>
      <t>ACCT 200</t>
    </r>
    <r>
      <rPr>
        <sz val="10"/>
        <color theme="1"/>
        <rFont val="Calibri"/>
        <family val="2"/>
        <scheme val="minor"/>
      </rPr>
      <t xml:space="preserve"> Introduction of Financial Accounting</t>
    </r>
    <r>
      <rPr>
        <sz val="10"/>
        <color theme="1"/>
        <rFont val="Calibri"/>
        <family val="2"/>
        <scheme val="minor"/>
      </rPr>
      <t xml:space="preserve"> (3 hrs)</t>
    </r>
  </si>
  <si>
    <r>
      <rPr>
        <b/>
        <sz val="10"/>
        <color theme="1"/>
        <rFont val="Calibri"/>
        <family val="2"/>
        <scheme val="minor"/>
      </rPr>
      <t xml:space="preserve">ECON 201 </t>
    </r>
    <r>
      <rPr>
        <sz val="10"/>
        <color theme="1"/>
        <rFont val="Calibri"/>
        <family val="2"/>
        <scheme val="minor"/>
      </rPr>
      <t>Macroeconomics</t>
    </r>
    <r>
      <rPr>
        <sz val="10"/>
        <color theme="1"/>
        <rFont val="Calibri"/>
        <family val="2"/>
        <scheme val="minor"/>
      </rPr>
      <t xml:space="preserve"> (3 hrs)</t>
    </r>
  </si>
  <si>
    <r>
      <rPr>
        <b/>
        <sz val="10"/>
        <color theme="1"/>
        <rFont val="Calibri"/>
        <family val="2"/>
        <scheme val="minor"/>
      </rPr>
      <t>MGMT 351</t>
    </r>
    <r>
      <rPr>
        <sz val="10"/>
        <color theme="1"/>
        <rFont val="Calibri"/>
        <family val="2"/>
        <scheme val="minor"/>
      </rPr>
      <t xml:space="preserve"> Principles of Management (3 hrs)</t>
    </r>
  </si>
  <si>
    <r>
      <rPr>
        <b/>
        <sz val="10"/>
        <color theme="1"/>
        <rFont val="Calibri"/>
        <family val="2"/>
        <scheme val="minor"/>
      </rPr>
      <t>History</t>
    </r>
    <r>
      <rPr>
        <sz val="10"/>
        <color theme="1"/>
        <rFont val="Calibri"/>
        <family val="2"/>
        <scheme val="minor"/>
      </rPr>
      <t xml:space="preserve"> ________________________   Any HIST course (3 hrs)</t>
    </r>
  </si>
  <si>
    <r>
      <t>Sociology -</t>
    </r>
    <r>
      <rPr>
        <b/>
        <sz val="10"/>
        <color theme="1"/>
        <rFont val="Calibri"/>
        <family val="2"/>
        <scheme val="minor"/>
      </rPr>
      <t xml:space="preserve"> SOC 101 </t>
    </r>
    <r>
      <rPr>
        <b/>
        <u/>
        <sz val="10"/>
        <color theme="1"/>
        <rFont val="Calibri"/>
        <family val="2"/>
        <scheme val="minor"/>
      </rPr>
      <t>or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Psyhcology</t>
    </r>
    <r>
      <rPr>
        <b/>
        <sz val="10"/>
        <color theme="1"/>
        <rFont val="Calibri"/>
        <family val="2"/>
        <scheme val="minor"/>
      </rPr>
      <t xml:space="preserve"> PSYC 101</t>
    </r>
    <r>
      <rPr>
        <sz val="10"/>
        <color theme="1"/>
        <rFont val="Calibri"/>
        <family val="2"/>
        <scheme val="minor"/>
      </rPr>
      <t xml:space="preserve"> (3 hrs)</t>
    </r>
  </si>
  <si>
    <r>
      <rPr>
        <b/>
        <sz val="10"/>
        <color theme="1"/>
        <rFont val="Calibri"/>
        <family val="2"/>
        <scheme val="minor"/>
      </rPr>
      <t>MATH 162</t>
    </r>
    <r>
      <rPr>
        <sz val="10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Plane Trigonometry (3 hrs)</t>
    </r>
  </si>
  <si>
    <r>
      <rPr>
        <b/>
        <sz val="10"/>
        <color theme="1"/>
        <rFont val="Calibri"/>
        <family val="2"/>
        <scheme val="minor"/>
      </rPr>
      <t>MATH 241</t>
    </r>
    <r>
      <rPr>
        <sz val="10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Elementary Statistics (3 hrs)</t>
    </r>
  </si>
  <si>
    <r>
      <rPr>
        <b/>
        <sz val="10"/>
        <color theme="1"/>
        <rFont val="Calibri"/>
        <family val="2"/>
        <scheme val="minor"/>
      </rPr>
      <t>CMPS 173</t>
    </r>
    <r>
      <rPr>
        <sz val="10"/>
        <color theme="1"/>
        <rFont val="Calibri"/>
        <family val="2"/>
        <scheme val="minor"/>
      </rPr>
      <t xml:space="preserve"> Software for Management of Data (3 hrs)</t>
    </r>
  </si>
  <si>
    <r>
      <t xml:space="preserve">IT 100 </t>
    </r>
    <r>
      <rPr>
        <sz val="10"/>
        <color theme="1"/>
        <rFont val="Calibri"/>
        <family val="2"/>
        <scheme val="minor"/>
      </rPr>
      <t>Introduction to Industrial Technology (3 hrs)</t>
    </r>
  </si>
  <si>
    <r>
      <rPr>
        <b/>
        <sz val="10"/>
        <color theme="1"/>
        <rFont val="Calibri"/>
        <family val="2"/>
        <scheme val="minor"/>
      </rPr>
      <t>IT 111</t>
    </r>
    <r>
      <rPr>
        <sz val="10"/>
        <color theme="1"/>
        <rFont val="Calibri"/>
        <family val="2"/>
        <scheme val="minor"/>
      </rPr>
      <t xml:space="preserve"> Engineering Drafting (3 hrs)</t>
    </r>
  </si>
  <si>
    <r>
      <rPr>
        <b/>
        <sz val="10"/>
        <color theme="1"/>
        <rFont val="Calibri"/>
        <family val="2"/>
        <scheme val="minor"/>
      </rPr>
      <t>IT 233</t>
    </r>
    <r>
      <rPr>
        <sz val="10"/>
        <color theme="1"/>
        <rFont val="Calibri"/>
        <family val="2"/>
        <scheme val="minor"/>
      </rPr>
      <t xml:space="preserve"> Intro to Basic Electricity and Electronics (3 hrs)</t>
    </r>
  </si>
  <si>
    <r>
      <rPr>
        <b/>
        <sz val="10"/>
        <color theme="1"/>
        <rFont val="Calibri"/>
        <family val="2"/>
        <scheme val="minor"/>
      </rPr>
      <t>IT 242</t>
    </r>
    <r>
      <rPr>
        <sz val="10"/>
        <color theme="1"/>
        <rFont val="Calibri"/>
        <family val="2"/>
        <scheme val="minor"/>
      </rPr>
      <t xml:space="preserve"> Materials and Processes (3 hrs)</t>
    </r>
  </si>
  <si>
    <r>
      <rPr>
        <b/>
        <sz val="10"/>
        <color theme="1"/>
        <rFont val="Calibri"/>
        <family val="2"/>
        <scheme val="minor"/>
      </rPr>
      <t>IT 256</t>
    </r>
    <r>
      <rPr>
        <sz val="10"/>
        <color theme="1"/>
        <rFont val="Calibri"/>
        <family val="2"/>
        <scheme val="minor"/>
      </rPr>
      <t xml:space="preserve"> Principles and Metallurgy of Welding (3 hrs)</t>
    </r>
  </si>
  <si>
    <r>
      <rPr>
        <b/>
        <sz val="10"/>
        <color theme="1"/>
        <rFont val="Calibri"/>
        <family val="2"/>
        <scheme val="minor"/>
      </rPr>
      <t>IT 264</t>
    </r>
    <r>
      <rPr>
        <sz val="10"/>
        <color theme="1"/>
        <rFont val="Calibri"/>
        <family val="2"/>
        <scheme val="minor"/>
      </rPr>
      <t xml:space="preserve"> Industrial Fluid Power (3 hrs)</t>
    </r>
  </si>
  <si>
    <r>
      <rPr>
        <b/>
        <sz val="10"/>
        <color theme="1"/>
        <rFont val="Calibri"/>
        <family val="2"/>
        <scheme val="minor"/>
      </rPr>
      <t xml:space="preserve">IT 351 </t>
    </r>
    <r>
      <rPr>
        <sz val="10"/>
        <color theme="1"/>
        <rFont val="Calibri"/>
        <family val="2"/>
        <scheme val="minor"/>
      </rPr>
      <t>Machine Tool and Technology (3 hrs)</t>
    </r>
  </si>
  <si>
    <r>
      <rPr>
        <b/>
        <sz val="10"/>
        <color theme="1"/>
        <rFont val="Calibri"/>
        <family val="2"/>
        <scheme val="minor"/>
      </rPr>
      <t xml:space="preserve">IT 405 </t>
    </r>
    <r>
      <rPr>
        <sz val="10"/>
        <color theme="1"/>
        <rFont val="Calibri"/>
        <family val="2"/>
        <scheme val="minor"/>
      </rPr>
      <t>Work Methods and Measurement (3 hrs)</t>
    </r>
  </si>
  <si>
    <t>________ Technical Electives: MGMT, IT, DDT (3 hrs)</t>
  </si>
  <si>
    <t>Other DDT Courses Commonly offered:
DDT 215 Light Commerical Building Drafting
DDT 216 Civil Drafting Technology
DDT 218 Special Topics in Drafting
DDT 311 Process Piping/Plant Design
DDT 415 Fundamentals of MicroStation and GIS</t>
  </si>
  <si>
    <t>Tech Elec</t>
  </si>
  <si>
    <r>
      <rPr>
        <b/>
        <sz val="10"/>
        <color theme="1"/>
        <rFont val="Calibri"/>
        <family val="2"/>
        <scheme val="minor"/>
      </rPr>
      <t>MATH 161</t>
    </r>
    <r>
      <rPr>
        <sz val="11"/>
        <color theme="1"/>
        <rFont val="Calibri"/>
        <family val="2"/>
        <scheme val="minor"/>
      </rPr>
      <t xml:space="preserve"> College Algebra (3 hrs)</t>
    </r>
  </si>
  <si>
    <t>Priority</t>
  </si>
  <si>
    <t>Build your proposed Schedule for next semester</t>
  </si>
  <si>
    <t>Prefix</t>
  </si>
  <si>
    <t>Course #</t>
  </si>
  <si>
    <t>Approved Courses</t>
  </si>
  <si>
    <t>Alternate Courses</t>
  </si>
  <si>
    <t>INDUSTRIAL TECHNOLOGY (33 hrs)</t>
  </si>
  <si>
    <r>
      <rPr>
        <b/>
        <sz val="10"/>
        <color theme="1"/>
        <rFont val="Calibri"/>
        <family val="2"/>
        <scheme val="minor"/>
      </rPr>
      <t>IT 322</t>
    </r>
    <r>
      <rPr>
        <sz val="10"/>
        <color theme="1"/>
        <rFont val="Calibri"/>
        <family val="2"/>
        <scheme val="minor"/>
      </rPr>
      <t xml:space="preserve"> Materials Science and Metallurgy (3 hrs)</t>
    </r>
  </si>
  <si>
    <r>
      <rPr>
        <b/>
        <sz val="10"/>
        <color theme="1"/>
        <rFont val="Calibri"/>
        <family val="2"/>
        <scheme val="minor"/>
      </rPr>
      <t>IT 241</t>
    </r>
    <r>
      <rPr>
        <sz val="10"/>
        <color theme="1"/>
        <rFont val="Calibri"/>
        <family val="2"/>
        <scheme val="minor"/>
      </rPr>
      <t xml:space="preserve"> Manual Welding  (3 hrs)</t>
    </r>
  </si>
  <si>
    <r>
      <rPr>
        <b/>
        <sz val="10"/>
        <color theme="1"/>
        <rFont val="Calibri"/>
        <family val="2"/>
        <scheme val="minor"/>
      </rPr>
      <t>IT 341</t>
    </r>
    <r>
      <rPr>
        <sz val="10"/>
        <color theme="1"/>
        <rFont val="Calibri"/>
        <family val="2"/>
        <scheme val="minor"/>
      </rPr>
      <t xml:space="preserve"> Auto-Semiauto Welding(3 hrs)</t>
    </r>
  </si>
  <si>
    <r>
      <rPr>
        <b/>
        <sz val="10"/>
        <color theme="1"/>
        <rFont val="Calibri"/>
        <family val="2"/>
        <scheme val="minor"/>
      </rPr>
      <t xml:space="preserve">IT 403 </t>
    </r>
    <r>
      <rPr>
        <sz val="10"/>
        <color theme="1"/>
        <rFont val="Calibri"/>
        <family val="2"/>
        <scheme val="minor"/>
      </rPr>
      <t>Certified Welding Inspector-Certified Welding Supervisor (3 hrs)</t>
    </r>
  </si>
  <si>
    <t>Industrial Technology - WELDING TECHNOLOGY Concentration</t>
  </si>
  <si>
    <t>WELDING TECHNOLOGY CONCENTRATION (18 hrs)</t>
  </si>
  <si>
    <t>WELDING TECHNOLOGY (18 hrs)</t>
  </si>
  <si>
    <t>Tech Elec (6 hrs)</t>
  </si>
  <si>
    <r>
      <rPr>
        <b/>
        <sz val="10"/>
        <color theme="1"/>
        <rFont val="Calibri"/>
        <family val="2"/>
        <scheme val="minor"/>
      </rPr>
      <t xml:space="preserve">TOTAL SEMESTER HOURS: </t>
    </r>
    <r>
      <rPr>
        <b/>
        <u/>
        <sz val="10"/>
        <color theme="1"/>
        <rFont val="Calibri"/>
        <family val="2"/>
        <scheme val="minor"/>
      </rPr>
      <t>120</t>
    </r>
    <r>
      <rPr>
        <sz val="10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</si>
  <si>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
BIOL lab can be taken concurrently with BIO lecture
CLAB 103 can be taken concurrently with Chem 101
PLAB 193 can be taken concurrently with PHYS 191 </t>
    </r>
  </si>
  <si>
    <r>
      <t>Select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FFFF00"/>
        <rFont val="Calibri"/>
        <family val="2"/>
        <scheme val="minor"/>
      </rPr>
      <t>YES</t>
    </r>
    <r>
      <rPr>
        <b/>
        <sz val="12"/>
        <color theme="1"/>
        <rFont val="Calibri"/>
        <family val="2"/>
        <scheme val="minor"/>
      </rPr>
      <t xml:space="preserve"> from the drop down button if: 
1. You took the class
2. Taking it this semester 
3. It transferred successfully, 
4. Received credit for it, or 
5. It was substituted for you.
Then Check the </t>
    </r>
    <r>
      <rPr>
        <b/>
        <sz val="12"/>
        <color rgb="FFFFFF00"/>
        <rFont val="Calibri"/>
        <family val="2"/>
        <scheme val="minor"/>
      </rPr>
      <t>Advising Sheet</t>
    </r>
    <r>
      <rPr>
        <b/>
        <sz val="12"/>
        <color theme="7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for the list of</t>
    </r>
    <r>
      <rPr>
        <b/>
        <sz val="12"/>
        <color theme="7" tint="0.39997558519241921"/>
        <rFont val="Calibri"/>
        <family val="2"/>
        <scheme val="minor"/>
      </rPr>
      <t xml:space="preserve"> </t>
    </r>
    <r>
      <rPr>
        <b/>
        <sz val="12"/>
        <color rgb="FFFFFF00"/>
        <rFont val="Calibri"/>
        <family val="2"/>
        <scheme val="minor"/>
      </rPr>
      <t>POSSIBLE</t>
    </r>
    <r>
      <rPr>
        <b/>
        <sz val="12"/>
        <rFont val="Calibri"/>
        <family val="2"/>
        <scheme val="minor"/>
      </rPr>
      <t xml:space="preserve"> classes to take</t>
    </r>
  </si>
  <si>
    <t>W#</t>
  </si>
  <si>
    <t>Advisor's Approval</t>
  </si>
  <si>
    <t>Advisor's Name</t>
  </si>
  <si>
    <t>Date</t>
  </si>
  <si>
    <t>FLOW CHART</t>
  </si>
  <si>
    <t>Advisor Comments</t>
  </si>
  <si>
    <t>A</t>
  </si>
  <si>
    <t>B</t>
  </si>
  <si>
    <t>C</t>
  </si>
  <si>
    <t>D</t>
  </si>
  <si>
    <t>P</t>
  </si>
  <si>
    <t>Grade</t>
  </si>
  <si>
    <t>Student Comments</t>
  </si>
  <si>
    <r>
      <t xml:space="preserve">List Other Technical Courses Taken
</t>
    </r>
    <r>
      <rPr>
        <b/>
        <sz val="14"/>
        <color theme="1"/>
        <rFont val="Calibri"/>
        <family val="2"/>
      </rPr>
      <t>←</t>
    </r>
  </si>
  <si>
    <t>I</t>
  </si>
  <si>
    <t>Summer?</t>
  </si>
  <si>
    <r>
      <rPr>
        <b/>
        <sz val="10"/>
        <color theme="1"/>
        <rFont val="Calibri"/>
        <family val="2"/>
        <scheme val="minor"/>
      </rPr>
      <t>IT 312</t>
    </r>
    <r>
      <rPr>
        <sz val="10"/>
        <color theme="1"/>
        <rFont val="Calibri"/>
        <family val="2"/>
        <scheme val="minor"/>
      </rPr>
      <t xml:space="preserve"> Principles and Applications of Industrial Codes and Standards  (3 hrs)</t>
    </r>
  </si>
  <si>
    <r>
      <rPr>
        <b/>
        <sz val="10"/>
        <color theme="1"/>
        <rFont val="Calibri"/>
        <family val="2"/>
        <scheme val="minor"/>
      </rPr>
      <t xml:space="preserve">IT 221 </t>
    </r>
    <r>
      <rPr>
        <sz val="10"/>
        <color theme="1"/>
        <rFont val="Calibri"/>
        <family val="2"/>
        <scheme val="minor"/>
      </rPr>
      <t>Nondestructive Testing (3 hrs)</t>
    </r>
  </si>
  <si>
    <r>
      <rPr>
        <b/>
        <sz val="10"/>
        <color theme="1"/>
        <rFont val="Calibri"/>
        <family val="2"/>
        <scheme val="minor"/>
      </rPr>
      <t>IT 381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Weld Joint Design (3 hrs)</t>
    </r>
  </si>
  <si>
    <r>
      <rPr>
        <b/>
        <sz val="10"/>
        <color theme="1"/>
        <rFont val="Calibri"/>
        <family val="2"/>
        <scheme val="minor"/>
      </rPr>
      <t>IT 407</t>
    </r>
    <r>
      <rPr>
        <sz val="10"/>
        <color theme="1"/>
        <rFont val="Calibri"/>
        <family val="2"/>
        <scheme val="minor"/>
      </rPr>
      <t xml:space="preserve"> Six Sigma Industrial Quality (3 hrs)</t>
    </r>
  </si>
  <si>
    <t>IT 407 Six Sigma Industrial Quality (3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</si>
</sst>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22" x14ac:knownFonts="1">
    <font>
      <sz val="11"/>
      <color theme="1" rgb="000000"/>
      <name val="Calibri"/>
      <family val="2"/>
      <scheme val="minor"/>
    </font>
    <font>
      <b/>
      <sz val="11"/>
      <color theme="1" rgb="000000"/>
      <name val="Calibri"/>
      <family val="2"/>
      <scheme val="minor"/>
    </font>
    <font>
      <sz val="10"/>
      <color theme="1" rgb="000000"/>
      <name val="Calibri"/>
      <family val="2"/>
      <scheme val="minor"/>
    </font>
    <font>
      <b/>
      <sz val="12"/>
      <color theme="1" rgb="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7" tint="0.3999755851924192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6"/>
      <color theme="1" rgb="000000"/>
      <name val="Calibri"/>
      <family val="2"/>
      <scheme val="minor"/>
    </font>
    <font>
      <sz val="16"/>
      <color theme="1" rgb="000000"/>
      <name val="Calibri"/>
      <family val="2"/>
      <scheme val="minor"/>
    </font>
    <font>
      <b/>
      <sz val="10"/>
      <color theme="1" rgb="000000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sz val="9"/>
      <color theme="1" rgb="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color theme="1" rgb="000000"/>
      <name val="Calibri"/>
      <family val="2"/>
      <scheme val="minor"/>
    </font>
    <font>
      <b/>
      <i/>
      <sz val="14"/>
      <color theme="1" rgb="000000"/>
      <name val="Calibri"/>
      <family val="2"/>
      <scheme val="minor"/>
    </font>
    <font>
      <sz val="11"/>
      <color theme="1" rgb="000000"/>
      <name val="Calibri"/>
      <family val="2"/>
    </font>
    <font>
      <sz val="12"/>
      <color theme="1" rgb="000000"/>
      <name val="Calibri"/>
      <family val="2"/>
      <scheme val="minor"/>
    </font>
    <font>
      <b/>
      <sz val="14"/>
      <color theme="1" rgb="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</font>
    <font>
      <b/>
      <u/>
      <sz val="48"/>
      <color theme="10" rgb="0563C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293E5"/>
        <bgColor indexed="64"/>
      </patternFill>
    </fill>
    <fill>
      <patternFill patternType="solid">
        <fgColor rgb="FFEB5FC0"/>
        <bgColor indexed="64"/>
      </patternFill>
    </fill>
    <fill>
      <patternFill patternType="solid">
        <fgColor theme="0" rgb="FFFFFF"/>
        <bgColor indexed="64"/>
      </patternFill>
    </fill>
    <fill>
      <patternFill patternType="solid">
        <fgColor theme="0" tint="-0.14999847407452621" rgb="FFFFFF"/>
        <bgColor indexed="64"/>
      </patternFill>
    </fill>
    <fill>
      <patternFill patternType="solid">
        <fgColor theme="0" tint="-4.9989318521683403E-2" rgb="FFFFFF"/>
        <bgColor indexed="64"/>
      </patternFill>
    </fill>
    <fill>
      <patternFill patternType="solid">
        <fgColor theme="0" tint="-0.249977111117893" rgb="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 rgb="ED7D31"/>
        <bgColor indexed="64"/>
      </patternFill>
    </fill>
    <fill>
      <patternFill patternType="solid">
        <fgColor theme="9" tint="0.39997558519241921" rgb="70AD47"/>
        <bgColor indexed="64"/>
      </patternFill>
    </fill>
    <fill>
      <patternFill patternType="solid">
        <fgColor theme="4" tint="0.79998168889431442" rgb="5B9BD5"/>
        <bgColor indexed="64"/>
      </patternFill>
    </fill>
    <fill>
      <patternFill patternType="solid">
        <fgColor theme="2" tint="-9.9978637043366805E-2" rgb="E7E6E6"/>
        <bgColor indexed="64"/>
      </patternFill>
    </fill>
    <fill>
      <patternFill patternType="solid">
        <fgColor theme="7" tint="0.79998168889431442" rgb="FFC000"/>
        <bgColor indexed="64"/>
      </patternFill>
    </fill>
    <fill>
      <patternFill patternType="solid">
        <fgColor theme="9" tint="0.79998168889431442" rgb="70AD47"/>
        <bgColor indexed="64"/>
      </patternFill>
    </fill>
    <fill>
      <patternFill patternType="solid">
        <fgColor rgb="FF38F457"/>
        <bgColor indexed="64"/>
      </patternFill>
    </fill>
    <fill>
      <patternFill patternType="solid">
        <fgColor theme="5" tint="0.39997558519241921" rgb="ED7D31"/>
        <bgColor indexed="64"/>
      </patternFill>
    </fill>
    <fill>
      <patternFill patternType="solid">
        <fgColor theme="5" tint="0.79998168889431442" rgb="ED7D31"/>
        <bgColor indexed="64"/>
      </patternFill>
    </fill>
    <fill>
      <patternFill patternType="solid">
        <fgColor theme="6" tint="0.79998168889431442" rgb="A5A5A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thick">
        <color theme="0" tint="-0.34998626667073579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34998626667073579"/>
      </left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medium">
        <color auto="1"/>
      </bottom>
      <diagonal/>
    </border>
    <border>
      <left/>
      <right/>
      <top style="thick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ck">
        <color theme="0" tint="-0.34998626667073579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7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11" borderId="0" xfId="0" applyFont="1" applyFill="1" applyAlignment="1" applyProtection="1">
      <alignment horizontal="center" vertical="center"/>
      <protection locked="0"/>
    </xf>
    <xf numFmtId="0" fontId="10" fillId="7" borderId="2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textRotation="90"/>
    </xf>
    <xf numFmtId="0" fontId="10" fillId="7" borderId="2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center" vertical="center" textRotation="18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0" fillId="0" borderId="31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1" fillId="8" borderId="57" xfId="0" applyFont="1" applyFill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vertical="top" wrapText="1"/>
      <protection locked="0"/>
    </xf>
    <xf numFmtId="0" fontId="2" fillId="0" borderId="9" xfId="0" applyFont="1" applyFill="1" applyBorder="1" applyAlignment="1" applyProtection="1">
      <alignment vertical="top" wrapText="1"/>
      <protection locked="0"/>
    </xf>
    <xf numFmtId="0" fontId="2" fillId="17" borderId="31" xfId="0" applyFont="1" applyFill="1" applyBorder="1" applyAlignment="1" applyProtection="1">
      <alignment horizontal="center" vertical="center"/>
      <protection locked="0"/>
    </xf>
    <xf numFmtId="0" fontId="2" fillId="17" borderId="58" xfId="0" applyFont="1" applyFill="1" applyBorder="1" applyAlignment="1" applyProtection="1">
      <alignment vertical="top" wrapText="1"/>
    </xf>
    <xf numFmtId="0" fontId="2" fillId="17" borderId="3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6" borderId="0" xfId="0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vertical="top" wrapText="1"/>
    </xf>
    <xf numFmtId="0" fontId="10" fillId="0" borderId="1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36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top" wrapText="1"/>
    </xf>
    <xf numFmtId="0" fontId="10" fillId="0" borderId="9" xfId="0" applyFont="1" applyBorder="1" applyAlignment="1" applyProtection="1">
      <alignment wrapText="1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37" xfId="0" applyFont="1" applyBorder="1" applyAlignment="1" applyProtection="1">
      <alignment horizontal="left" vertical="center" wrapText="1"/>
    </xf>
    <xf numFmtId="0" fontId="2" fillId="14" borderId="6" xfId="0" applyFont="1" applyFill="1" applyBorder="1" applyAlignment="1" applyProtection="1">
      <alignment horizontal="left" vertical="top" wrapText="1"/>
    </xf>
    <xf numFmtId="0" fontId="2" fillId="0" borderId="38" xfId="0" applyFont="1" applyFill="1" applyBorder="1" applyAlignment="1" applyProtection="1">
      <alignment horizontal="left" vertical="top" wrapText="1"/>
    </xf>
    <xf numFmtId="0" fontId="2" fillId="14" borderId="10" xfId="0" applyFont="1" applyFill="1" applyBorder="1" applyAlignment="1" applyProtection="1">
      <alignment horizontal="left" vertical="top" wrapText="1"/>
    </xf>
    <xf numFmtId="0" fontId="2" fillId="0" borderId="36" xfId="0" applyFont="1" applyFill="1" applyBorder="1" applyAlignment="1" applyProtection="1">
      <alignment horizontal="left" vertical="top" wrapText="1"/>
    </xf>
    <xf numFmtId="0" fontId="2" fillId="15" borderId="17" xfId="0" applyFont="1" applyFill="1" applyBorder="1" applyAlignment="1" applyProtection="1">
      <alignment horizontal="left" vertical="top" wrapText="1"/>
    </xf>
    <xf numFmtId="0" fontId="2" fillId="0" borderId="51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center"/>
    </xf>
    <xf numFmtId="0" fontId="2" fillId="0" borderId="30" xfId="0" applyFont="1" applyFill="1" applyBorder="1" applyAlignment="1" applyProtection="1">
      <alignment vertical="top" wrapText="1"/>
    </xf>
    <xf numFmtId="0" fontId="1" fillId="10" borderId="0" xfId="0" applyFont="1" applyFill="1" applyAlignment="1" applyProtection="1">
      <alignment vertical="center"/>
    </xf>
    <xf numFmtId="0" fontId="2" fillId="16" borderId="17" xfId="0" applyFont="1" applyFill="1" applyBorder="1" applyAlignment="1" applyProtection="1">
      <alignment horizontal="left" vertical="top" wrapText="1"/>
    </xf>
    <xf numFmtId="0" fontId="2" fillId="0" borderId="51" xfId="0" applyFont="1" applyBorder="1" applyAlignment="1" applyProtection="1">
      <alignment horizontal="left" vertical="top" wrapText="1"/>
    </xf>
    <xf numFmtId="0" fontId="2" fillId="16" borderId="10" xfId="0" applyFont="1" applyFill="1" applyBorder="1" applyAlignment="1" applyProtection="1">
      <alignment horizontal="left" vertical="top" wrapText="1"/>
    </xf>
    <xf numFmtId="0" fontId="2" fillId="0" borderId="36" xfId="0" applyFont="1" applyBorder="1" applyAlignment="1" applyProtection="1">
      <alignment horizontal="left" vertical="top" wrapText="1"/>
    </xf>
    <xf numFmtId="0" fontId="10" fillId="0" borderId="18" xfId="0" applyFont="1" applyBorder="1" applyAlignment="1" applyProtection="1">
      <alignment horizontal="center" vertical="center" wrapText="1"/>
    </xf>
    <xf numFmtId="0" fontId="2" fillId="17" borderId="10" xfId="0" applyFont="1" applyFill="1" applyBorder="1" applyAlignment="1" applyProtection="1">
      <alignment horizontal="left" vertical="top" wrapText="1"/>
    </xf>
    <xf numFmtId="0" fontId="2" fillId="0" borderId="37" xfId="0" applyFont="1" applyBorder="1" applyAlignment="1" applyProtection="1">
      <alignment horizontal="left" vertical="top" wrapText="1"/>
    </xf>
    <xf numFmtId="0" fontId="2" fillId="0" borderId="19" xfId="0" applyFont="1" applyBorder="1" applyAlignment="1" applyProtection="1">
      <alignment vertical="top" wrapText="1"/>
    </xf>
    <xf numFmtId="0" fontId="2" fillId="0" borderId="38" xfId="0" applyFont="1" applyBorder="1" applyAlignment="1" applyProtection="1">
      <alignment horizontal="left" vertical="top" wrapText="1"/>
    </xf>
    <xf numFmtId="0" fontId="2" fillId="0" borderId="52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vertical="top" wrapText="1"/>
    </xf>
    <xf numFmtId="0" fontId="1" fillId="0" borderId="0" xfId="0" applyFont="1" applyAlignment="1" applyProtection="1">
      <alignment horizontal="center" vertical="center"/>
    </xf>
    <xf numFmtId="0" fontId="1" fillId="13" borderId="31" xfId="0" applyFont="1" applyFill="1" applyBorder="1" applyAlignment="1" applyProtection="1">
      <alignment horizontal="center" vertical="center"/>
    </xf>
    <xf numFmtId="0" fontId="1" fillId="13" borderId="39" xfId="0" applyFont="1" applyFill="1" applyBorder="1" applyAlignment="1" applyProtection="1">
      <alignment horizontal="center" vertical="center"/>
    </xf>
    <xf numFmtId="0" fontId="1" fillId="10" borderId="40" xfId="0" applyFont="1" applyFill="1" applyBorder="1" applyAlignment="1" applyProtection="1">
      <alignment horizontal="center" vertical="center"/>
    </xf>
    <xf numFmtId="0" fontId="1" fillId="10" borderId="31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vertical="top" wrapText="1"/>
    </xf>
    <xf numFmtId="0" fontId="2" fillId="0" borderId="38" xfId="0" applyFont="1" applyBorder="1" applyAlignment="1" applyProtection="1">
      <alignment vertical="top" wrapText="1"/>
    </xf>
    <xf numFmtId="0" fontId="0" fillId="0" borderId="31" xfId="0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vertical="center" wrapText="1"/>
    </xf>
    <xf numFmtId="0" fontId="2" fillId="0" borderId="33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1" fillId="8" borderId="20" xfId="0" applyFont="1" applyFill="1" applyBorder="1" applyAlignment="1" applyProtection="1">
      <alignment horizontal="center" vertical="center" textRotation="90"/>
    </xf>
    <xf numFmtId="0" fontId="2" fillId="0" borderId="10" xfId="0" applyFont="1" applyBorder="1" applyAlignment="1" applyProtection="1">
      <alignment horizontal="left" vertical="top" wrapText="1"/>
    </xf>
    <xf numFmtId="0" fontId="10" fillId="0" borderId="53" xfId="0" applyFont="1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 vertical="center"/>
    </xf>
    <xf numFmtId="0" fontId="2" fillId="0" borderId="14" xfId="0" applyFont="1" applyBorder="1" applyAlignment="1" applyProtection="1">
      <alignment vertical="top" wrapText="1"/>
    </xf>
    <xf numFmtId="0" fontId="10" fillId="0" borderId="29" xfId="0" applyFont="1" applyBorder="1" applyAlignment="1" applyProtection="1">
      <alignment horizontal="center" vertical="center" wrapText="1"/>
    </xf>
    <xf numFmtId="0" fontId="0" fillId="0" borderId="55" xfId="0" applyBorder="1" applyAlignment="1" applyProtection="1">
      <alignment horizontal="center" vertical="center"/>
    </xf>
    <xf numFmtId="0" fontId="2" fillId="0" borderId="56" xfId="0" applyFont="1" applyFill="1" applyBorder="1" applyAlignment="1" applyProtection="1">
      <alignment vertical="top" wrapText="1"/>
    </xf>
    <xf numFmtId="0" fontId="14" fillId="0" borderId="24" xfId="0" applyFont="1" applyBorder="1" applyAlignment="1" applyProtection="1">
      <alignment vertical="top" wrapText="1"/>
    </xf>
    <xf numFmtId="0" fontId="2" fillId="0" borderId="22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14" fillId="0" borderId="2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left"/>
    </xf>
    <xf numFmtId="0" fontId="18" fillId="7" borderId="39" xfId="0" applyFont="1" applyFill="1" applyBorder="1" applyAlignment="1" applyProtection="1">
      <alignment horizontal="center" vertical="center"/>
    </xf>
    <xf numFmtId="0" fontId="1" fillId="7" borderId="42" xfId="0" applyFont="1" applyFill="1" applyBorder="1" applyAlignment="1" applyProtection="1">
      <alignment horizontal="center" vertical="center"/>
    </xf>
    <xf numFmtId="0" fontId="1" fillId="7" borderId="40" xfId="0" applyFont="1" applyFill="1" applyBorder="1" applyAlignment="1" applyProtection="1">
      <alignment horizontal="center" vertical="center"/>
    </xf>
    <xf numFmtId="0" fontId="0" fillId="0" borderId="31" xfId="0" applyBorder="1" applyProtection="1"/>
    <xf numFmtId="0" fontId="0" fillId="0" borderId="0" xfId="0" applyAlignment="1" applyProtection="1">
      <alignment textRotation="90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textRotation="180"/>
    </xf>
    <xf numFmtId="0" fontId="0" fillId="0" borderId="0" xfId="0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Alignment="1" applyProtection="1">
      <alignment textRotation="18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left" vertical="top" wrapText="1"/>
    </xf>
    <xf numFmtId="0" fontId="2" fillId="0" borderId="30" xfId="0" applyFont="1" applyFill="1" applyBorder="1" applyAlignment="1" applyProtection="1">
      <alignment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1" fillId="8" borderId="0" xfId="0" applyFont="1" applyFill="1" applyBorder="1" applyAlignment="1" applyProtection="1">
      <alignment horizontal="center" vertical="center" textRotation="90"/>
    </xf>
    <xf numFmtId="0" fontId="16" fillId="0" borderId="0" xfId="0" applyFont="1" applyProtection="1"/>
    <xf numFmtId="0" fontId="2" fillId="0" borderId="53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right" wrapText="1"/>
    </xf>
    <xf numFmtId="14" fontId="12" fillId="0" borderId="27" xfId="0" applyNumberFormat="1" applyFont="1" applyBorder="1" applyAlignment="1" applyProtection="1">
      <alignment horizontal="left"/>
    </xf>
    <xf numFmtId="0" fontId="1" fillId="9" borderId="23" xfId="0" applyFont="1" applyFill="1" applyBorder="1" applyAlignment="1" applyProtection="1">
      <alignment horizontal="center" vertical="center" textRotation="90"/>
    </xf>
    <xf numFmtId="0" fontId="1" fillId="8" borderId="20" xfId="0" applyFont="1" applyFill="1" applyBorder="1" applyAlignment="1" applyProtection="1">
      <alignment horizontal="center" vertical="center" textRotation="90"/>
    </xf>
    <xf numFmtId="0" fontId="17" fillId="0" borderId="32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34" xfId="0" applyFont="1" applyBorder="1" applyAlignment="1" applyProtection="1">
      <alignment horizontal="left" vertical="center" wrapText="1"/>
    </xf>
    <xf numFmtId="0" fontId="17" fillId="0" borderId="28" xfId="0" applyFont="1" applyBorder="1" applyAlignment="1" applyProtection="1">
      <alignment horizontal="left" vertical="center" wrapText="1"/>
    </xf>
    <xf numFmtId="0" fontId="1" fillId="6" borderId="21" xfId="0" applyFont="1" applyFill="1" applyBorder="1" applyAlignment="1" applyProtection="1">
      <alignment horizontal="center" vertical="center" textRotation="180"/>
    </xf>
    <xf numFmtId="0" fontId="1" fillId="6" borderId="26" xfId="0" applyFont="1" applyFill="1" applyBorder="1" applyAlignment="1" applyProtection="1">
      <alignment horizontal="center" vertical="center" textRotation="180"/>
    </xf>
    <xf numFmtId="0" fontId="1" fillId="8" borderId="12" xfId="0" applyFont="1" applyFill="1" applyBorder="1" applyAlignment="1" applyProtection="1">
      <alignment horizontal="center" vertical="center" textRotation="180"/>
    </xf>
    <xf numFmtId="0" fontId="0" fillId="6" borderId="0" xfId="0" applyFill="1" applyBorder="1" applyAlignment="1" applyProtection="1">
      <alignment horizontal="right"/>
    </xf>
    <xf numFmtId="0" fontId="3" fillId="6" borderId="0" xfId="0" applyFont="1" applyFill="1" applyBorder="1" applyAlignment="1" applyProtection="1">
      <alignment horizontal="center"/>
    </xf>
    <xf numFmtId="49" fontId="0" fillId="18" borderId="0" xfId="0" applyNumberForma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 textRotation="90"/>
    </xf>
    <xf numFmtId="0" fontId="1" fillId="8" borderId="13" xfId="0" applyFont="1" applyFill="1" applyBorder="1" applyAlignment="1" applyProtection="1">
      <alignment horizontal="center" vertical="center" textRotation="90"/>
    </xf>
    <xf numFmtId="0" fontId="1" fillId="8" borderId="8" xfId="0" applyFont="1" applyFill="1" applyBorder="1" applyAlignment="1" applyProtection="1">
      <alignment horizontal="center" vertical="center" textRotation="180"/>
    </xf>
    <xf numFmtId="0" fontId="1" fillId="4" borderId="0" xfId="0" applyFont="1" applyFill="1" applyAlignment="1" applyProtection="1">
      <alignment horizontal="left" vertical="center" wrapText="1"/>
    </xf>
    <xf numFmtId="0" fontId="0" fillId="4" borderId="0" xfId="0" applyFill="1" applyAlignment="1" applyProtection="1">
      <alignment horizontal="left" vertical="center" wrapText="1"/>
    </xf>
    <xf numFmtId="0" fontId="15" fillId="12" borderId="0" xfId="0" applyFont="1" applyFill="1" applyAlignment="1" applyProtection="1">
      <alignment horizontal="center" vertical="center"/>
    </xf>
    <xf numFmtId="0" fontId="3" fillId="5" borderId="0" xfId="0" applyFont="1" applyFill="1" applyAlignment="1" applyProtection="1">
      <alignment horizontal="center" vertical="center"/>
      <protection locked="0"/>
    </xf>
    <xf numFmtId="0" fontId="8" fillId="6" borderId="0" xfId="0" applyFont="1" applyFill="1" applyBorder="1" applyAlignment="1" applyProtection="1">
      <alignment horizontal="center" wrapText="1"/>
    </xf>
    <xf numFmtId="0" fontId="9" fillId="6" borderId="0" xfId="0" applyFont="1" applyFill="1" applyBorder="1" applyAlignment="1" applyProtection="1">
      <alignment horizontal="center" wrapText="1"/>
    </xf>
    <xf numFmtId="0" fontId="1" fillId="7" borderId="16" xfId="0" applyFont="1" applyFill="1" applyBorder="1" applyAlignment="1" applyProtection="1">
      <alignment horizontal="center" vertical="center" textRotation="90"/>
    </xf>
    <xf numFmtId="0" fontId="0" fillId="18" borderId="28" xfId="0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left" vertical="center" wrapText="1"/>
    </xf>
    <xf numFmtId="0" fontId="1" fillId="7" borderId="12" xfId="0" applyFont="1" applyFill="1" applyBorder="1" applyAlignment="1" applyProtection="1">
      <alignment horizontal="center" vertical="center" textRotation="180"/>
    </xf>
    <xf numFmtId="0" fontId="0" fillId="18" borderId="28" xfId="0" applyFill="1" applyBorder="1" applyAlignment="1" applyProtection="1">
      <alignment horizontal="center" vertical="center"/>
    </xf>
    <xf numFmtId="49" fontId="0" fillId="18" borderId="0" xfId="0" applyNumberFormat="1" applyFill="1" applyBorder="1" applyAlignment="1" applyProtection="1">
      <alignment horizontal="center" vertical="center"/>
    </xf>
    <xf numFmtId="0" fontId="0" fillId="18" borderId="0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left" vertical="top" wrapText="1"/>
    </xf>
    <xf numFmtId="0" fontId="3" fillId="11" borderId="45" xfId="0" applyFont="1" applyFill="1" applyBorder="1" applyAlignment="1" applyProtection="1">
      <alignment horizontal="center" vertical="center"/>
    </xf>
    <xf numFmtId="0" fontId="3" fillId="11" borderId="46" xfId="0" applyFont="1" applyFill="1" applyBorder="1" applyAlignment="1" applyProtection="1">
      <alignment horizontal="center" vertical="center"/>
    </xf>
    <xf numFmtId="0" fontId="3" fillId="11" borderId="47" xfId="0" applyFont="1" applyFill="1" applyBorder="1" applyAlignment="1" applyProtection="1">
      <alignment horizontal="center" vertical="center"/>
    </xf>
    <xf numFmtId="0" fontId="3" fillId="11" borderId="48" xfId="0" applyFont="1" applyFill="1" applyBorder="1" applyAlignment="1" applyProtection="1">
      <alignment horizontal="center" vertical="center"/>
    </xf>
    <xf numFmtId="0" fontId="3" fillId="11" borderId="49" xfId="0" applyFont="1" applyFill="1" applyBorder="1" applyAlignment="1" applyProtection="1">
      <alignment horizontal="center" vertical="center"/>
    </xf>
    <xf numFmtId="0" fontId="3" fillId="11" borderId="50" xfId="0" applyFont="1" applyFill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horizontal="center" vertical="center"/>
    </xf>
    <xf numFmtId="0" fontId="21" fillId="19" borderId="0" xfId="1" applyFont="1" applyFill="1" applyAlignment="1" applyProtection="1">
      <alignment horizontal="center" vertical="center"/>
      <protection locked="0"/>
    </xf>
    <xf numFmtId="0" fontId="0" fillId="21" borderId="0" xfId="0" applyFill="1" applyAlignment="1" applyProtection="1">
      <alignment horizontal="left" vertical="top" wrapText="1"/>
      <protection locked="0"/>
    </xf>
    <xf numFmtId="0" fontId="18" fillId="13" borderId="0" xfId="0" applyFont="1" applyFill="1" applyAlignment="1" applyProtection="1">
      <alignment horizontal="center" vertical="center"/>
    </xf>
    <xf numFmtId="0" fontId="3" fillId="13" borderId="0" xfId="0" applyFont="1" applyFill="1" applyAlignment="1" applyProtection="1">
      <alignment horizontal="center" vertical="center"/>
      <protection locked="0"/>
    </xf>
    <xf numFmtId="164" fontId="3" fillId="13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top"/>
    </xf>
    <xf numFmtId="0" fontId="0" fillId="20" borderId="0" xfId="0" applyFill="1" applyAlignment="1" applyProtection="1">
      <alignment horizontal="center" vertical="center"/>
    </xf>
    <xf numFmtId="0" fontId="10" fillId="0" borderId="19" xfId="0" applyFont="1" applyBorder="1" applyAlignment="1" applyProtection="1">
      <alignment vertical="top" wrapText="1"/>
    </xf>
  </cellXfs>
  <cellStyles count="2">
    <cellStyle name="Hyperlink" xfId="1" builtinId="8"/>
    <cellStyle name="Normal" xfId="0" builtinId="0"/>
  </cellStyles>
  <dxfs count="60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42FC54"/>
      <color rgb="FF38F457"/>
      <color rgb="FFC293E5"/>
      <color rgb="FFEB5FC0"/>
      <color rgb="FFFF6165"/>
      <color rgb="FFF76859"/>
      <color rgb="FFE7BE91"/>
      <color rgb="FFFCD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16</xdr:row>
      <xdr:rowOff>214312</xdr:rowOff>
    </xdr:from>
    <xdr:to>
      <xdr:col>12</xdr:col>
      <xdr:colOff>343180</xdr:colOff>
      <xdr:row>17</xdr:row>
      <xdr:rowOff>381001</xdr:rowOff>
    </xdr:to>
    <xdr:sp macro="" textlink="">
      <xdr:nvSpPr>
        <xdr:cNvPr id="3" name="Up Arrow 2"/>
        <xdr:cNvSpPr/>
      </xdr:nvSpPr>
      <xdr:spPr>
        <a:xfrm rot="10800000">
          <a:off x="8191500" y="5000625"/>
          <a:ext cx="295555" cy="476251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438150</xdr:colOff>
      <xdr:row>16</xdr:row>
      <xdr:rowOff>222817</xdr:rowOff>
    </xdr:from>
    <xdr:to>
      <xdr:col>13</xdr:col>
      <xdr:colOff>126486</xdr:colOff>
      <xdr:row>17</xdr:row>
      <xdr:rowOff>389506</xdr:rowOff>
    </xdr:to>
    <xdr:sp macro="" textlink="">
      <xdr:nvSpPr>
        <xdr:cNvPr id="4" name="Up Arrow 3"/>
        <xdr:cNvSpPr/>
      </xdr:nvSpPr>
      <xdr:spPr>
        <a:xfrm rot="10800000">
          <a:off x="8596993" y="5077846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185057</xdr:colOff>
      <xdr:row>16</xdr:row>
      <xdr:rowOff>227238</xdr:rowOff>
    </xdr:from>
    <xdr:to>
      <xdr:col>13</xdr:col>
      <xdr:colOff>480612</xdr:colOff>
      <xdr:row>17</xdr:row>
      <xdr:rowOff>393927</xdr:rowOff>
    </xdr:to>
    <xdr:sp macro="" textlink="">
      <xdr:nvSpPr>
        <xdr:cNvPr id="5" name="Up Arrow 4"/>
        <xdr:cNvSpPr/>
      </xdr:nvSpPr>
      <xdr:spPr>
        <a:xfrm rot="10800000">
          <a:off x="8953500" y="5082267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575582</xdr:colOff>
      <xdr:row>16</xdr:row>
      <xdr:rowOff>235743</xdr:rowOff>
    </xdr:from>
    <xdr:to>
      <xdr:col>14</xdr:col>
      <xdr:colOff>263918</xdr:colOff>
      <xdr:row>17</xdr:row>
      <xdr:rowOff>402432</xdr:rowOff>
    </xdr:to>
    <xdr:sp macro="" textlink="">
      <xdr:nvSpPr>
        <xdr:cNvPr id="6" name="Up Arrow 5"/>
        <xdr:cNvSpPr/>
      </xdr:nvSpPr>
      <xdr:spPr>
        <a:xfrm rot="10800000">
          <a:off x="9344025" y="5090772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332014</xdr:colOff>
      <xdr:row>16</xdr:row>
      <xdr:rowOff>243568</xdr:rowOff>
    </xdr:from>
    <xdr:to>
      <xdr:col>15</xdr:col>
      <xdr:colOff>17969</xdr:colOff>
      <xdr:row>17</xdr:row>
      <xdr:rowOff>410257</xdr:rowOff>
    </xdr:to>
    <xdr:sp macro="" textlink="">
      <xdr:nvSpPr>
        <xdr:cNvPr id="7" name="Up Arrow 6"/>
        <xdr:cNvSpPr/>
      </xdr:nvSpPr>
      <xdr:spPr>
        <a:xfrm rot="10800000">
          <a:off x="9710057" y="5098597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112939</xdr:colOff>
      <xdr:row>16</xdr:row>
      <xdr:rowOff>252073</xdr:rowOff>
    </xdr:from>
    <xdr:to>
      <xdr:col>15</xdr:col>
      <xdr:colOff>410875</xdr:colOff>
      <xdr:row>17</xdr:row>
      <xdr:rowOff>418762</xdr:rowOff>
    </xdr:to>
    <xdr:sp macro="" textlink="">
      <xdr:nvSpPr>
        <xdr:cNvPr id="8" name="Up Arrow 7"/>
        <xdr:cNvSpPr/>
      </xdr:nvSpPr>
      <xdr:spPr>
        <a:xfrm rot="10800000">
          <a:off x="10100582" y="5107102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469446</xdr:colOff>
      <xdr:row>16</xdr:row>
      <xdr:rowOff>256494</xdr:rowOff>
    </xdr:from>
    <xdr:to>
      <xdr:col>16</xdr:col>
      <xdr:colOff>155401</xdr:colOff>
      <xdr:row>17</xdr:row>
      <xdr:rowOff>423183</xdr:rowOff>
    </xdr:to>
    <xdr:sp macro="" textlink="">
      <xdr:nvSpPr>
        <xdr:cNvPr id="9" name="Up Arrow 8"/>
        <xdr:cNvSpPr/>
      </xdr:nvSpPr>
      <xdr:spPr>
        <a:xfrm rot="10800000">
          <a:off x="10457089" y="5111523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250371</xdr:colOff>
      <xdr:row>16</xdr:row>
      <xdr:rowOff>264999</xdr:rowOff>
    </xdr:from>
    <xdr:to>
      <xdr:col>16</xdr:col>
      <xdr:colOff>548307</xdr:colOff>
      <xdr:row>17</xdr:row>
      <xdr:rowOff>431688</xdr:rowOff>
    </xdr:to>
    <xdr:sp macro="" textlink="">
      <xdr:nvSpPr>
        <xdr:cNvPr id="10" name="Up Arrow 9"/>
        <xdr:cNvSpPr/>
      </xdr:nvSpPr>
      <xdr:spPr>
        <a:xfrm rot="10800000">
          <a:off x="10847614" y="5120028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6804</xdr:colOff>
      <xdr:row>16</xdr:row>
      <xdr:rowOff>267379</xdr:rowOff>
    </xdr:from>
    <xdr:to>
      <xdr:col>17</xdr:col>
      <xdr:colOff>302359</xdr:colOff>
      <xdr:row>17</xdr:row>
      <xdr:rowOff>434068</xdr:rowOff>
    </xdr:to>
    <xdr:sp macro="" textlink="">
      <xdr:nvSpPr>
        <xdr:cNvPr id="11" name="Up Arrow 10"/>
        <xdr:cNvSpPr/>
      </xdr:nvSpPr>
      <xdr:spPr>
        <a:xfrm rot="10800000">
          <a:off x="11213647" y="5122408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397329</xdr:colOff>
      <xdr:row>16</xdr:row>
      <xdr:rowOff>275884</xdr:rowOff>
    </xdr:from>
    <xdr:to>
      <xdr:col>18</xdr:col>
      <xdr:colOff>85665</xdr:colOff>
      <xdr:row>17</xdr:row>
      <xdr:rowOff>442573</xdr:rowOff>
    </xdr:to>
    <xdr:sp macro="" textlink="">
      <xdr:nvSpPr>
        <xdr:cNvPr id="12" name="Up Arrow 11"/>
        <xdr:cNvSpPr/>
      </xdr:nvSpPr>
      <xdr:spPr>
        <a:xfrm rot="10800000">
          <a:off x="11604172" y="5130913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54429</xdr:colOff>
      <xdr:row>19</xdr:row>
      <xdr:rowOff>4083</xdr:rowOff>
    </xdr:from>
    <xdr:to>
      <xdr:col>12</xdr:col>
      <xdr:colOff>349984</xdr:colOff>
      <xdr:row>20</xdr:row>
      <xdr:rowOff>170771</xdr:rowOff>
    </xdr:to>
    <xdr:sp macro="" textlink="">
      <xdr:nvSpPr>
        <xdr:cNvPr id="13" name="Up Arrow 12"/>
        <xdr:cNvSpPr/>
      </xdr:nvSpPr>
      <xdr:spPr>
        <a:xfrm>
          <a:off x="8213272" y="6056540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444954</xdr:colOff>
      <xdr:row>19</xdr:row>
      <xdr:rowOff>12588</xdr:rowOff>
    </xdr:from>
    <xdr:to>
      <xdr:col>13</xdr:col>
      <xdr:colOff>133290</xdr:colOff>
      <xdr:row>20</xdr:row>
      <xdr:rowOff>179276</xdr:rowOff>
    </xdr:to>
    <xdr:sp macro="" textlink="">
      <xdr:nvSpPr>
        <xdr:cNvPr id="14" name="Up Arrow 13"/>
        <xdr:cNvSpPr/>
      </xdr:nvSpPr>
      <xdr:spPr>
        <a:xfrm>
          <a:off x="8603797" y="6065045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191861</xdr:colOff>
      <xdr:row>19</xdr:row>
      <xdr:rowOff>17009</xdr:rowOff>
    </xdr:from>
    <xdr:to>
      <xdr:col>13</xdr:col>
      <xdr:colOff>487416</xdr:colOff>
      <xdr:row>20</xdr:row>
      <xdr:rowOff>183697</xdr:rowOff>
    </xdr:to>
    <xdr:sp macro="" textlink="">
      <xdr:nvSpPr>
        <xdr:cNvPr id="15" name="Up Arrow 14"/>
        <xdr:cNvSpPr/>
      </xdr:nvSpPr>
      <xdr:spPr>
        <a:xfrm>
          <a:off x="8960304" y="6069466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582386</xdr:colOff>
      <xdr:row>19</xdr:row>
      <xdr:rowOff>25514</xdr:rowOff>
    </xdr:from>
    <xdr:to>
      <xdr:col>14</xdr:col>
      <xdr:colOff>270722</xdr:colOff>
      <xdr:row>20</xdr:row>
      <xdr:rowOff>192202</xdr:rowOff>
    </xdr:to>
    <xdr:sp macro="" textlink="">
      <xdr:nvSpPr>
        <xdr:cNvPr id="16" name="Up Arrow 15"/>
        <xdr:cNvSpPr/>
      </xdr:nvSpPr>
      <xdr:spPr>
        <a:xfrm>
          <a:off x="9350829" y="6077971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338818</xdr:colOff>
      <xdr:row>19</xdr:row>
      <xdr:rowOff>33339</xdr:rowOff>
    </xdr:from>
    <xdr:to>
      <xdr:col>15</xdr:col>
      <xdr:colOff>24773</xdr:colOff>
      <xdr:row>20</xdr:row>
      <xdr:rowOff>200027</xdr:rowOff>
    </xdr:to>
    <xdr:sp macro="" textlink="">
      <xdr:nvSpPr>
        <xdr:cNvPr id="17" name="Up Arrow 16"/>
        <xdr:cNvSpPr/>
      </xdr:nvSpPr>
      <xdr:spPr>
        <a:xfrm>
          <a:off x="9716861" y="6085796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119743</xdr:colOff>
      <xdr:row>19</xdr:row>
      <xdr:rowOff>41844</xdr:rowOff>
    </xdr:from>
    <xdr:to>
      <xdr:col>15</xdr:col>
      <xdr:colOff>417679</xdr:colOff>
      <xdr:row>20</xdr:row>
      <xdr:rowOff>208532</xdr:rowOff>
    </xdr:to>
    <xdr:sp macro="" textlink="">
      <xdr:nvSpPr>
        <xdr:cNvPr id="18" name="Up Arrow 17"/>
        <xdr:cNvSpPr/>
      </xdr:nvSpPr>
      <xdr:spPr>
        <a:xfrm>
          <a:off x="10107386" y="6094301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476250</xdr:colOff>
      <xdr:row>19</xdr:row>
      <xdr:rowOff>46265</xdr:rowOff>
    </xdr:from>
    <xdr:to>
      <xdr:col>16</xdr:col>
      <xdr:colOff>162205</xdr:colOff>
      <xdr:row>20</xdr:row>
      <xdr:rowOff>212953</xdr:rowOff>
    </xdr:to>
    <xdr:sp macro="" textlink="">
      <xdr:nvSpPr>
        <xdr:cNvPr id="19" name="Up Arrow 18"/>
        <xdr:cNvSpPr/>
      </xdr:nvSpPr>
      <xdr:spPr>
        <a:xfrm>
          <a:off x="10463893" y="6098722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257175</xdr:colOff>
      <xdr:row>19</xdr:row>
      <xdr:rowOff>54770</xdr:rowOff>
    </xdr:from>
    <xdr:to>
      <xdr:col>16</xdr:col>
      <xdr:colOff>555111</xdr:colOff>
      <xdr:row>20</xdr:row>
      <xdr:rowOff>221458</xdr:rowOff>
    </xdr:to>
    <xdr:sp macro="" textlink="">
      <xdr:nvSpPr>
        <xdr:cNvPr id="20" name="Up Arrow 19"/>
        <xdr:cNvSpPr/>
      </xdr:nvSpPr>
      <xdr:spPr>
        <a:xfrm>
          <a:off x="10854418" y="6107227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13608</xdr:colOff>
      <xdr:row>19</xdr:row>
      <xdr:rowOff>57150</xdr:rowOff>
    </xdr:from>
    <xdr:to>
      <xdr:col>17</xdr:col>
      <xdr:colOff>309163</xdr:colOff>
      <xdr:row>20</xdr:row>
      <xdr:rowOff>223838</xdr:rowOff>
    </xdr:to>
    <xdr:sp macro="" textlink="">
      <xdr:nvSpPr>
        <xdr:cNvPr id="21" name="Up Arrow 20"/>
        <xdr:cNvSpPr/>
      </xdr:nvSpPr>
      <xdr:spPr>
        <a:xfrm>
          <a:off x="11220451" y="6109607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404133</xdr:colOff>
      <xdr:row>19</xdr:row>
      <xdr:rowOff>65655</xdr:rowOff>
    </xdr:from>
    <xdr:to>
      <xdr:col>18</xdr:col>
      <xdr:colOff>92469</xdr:colOff>
      <xdr:row>20</xdr:row>
      <xdr:rowOff>232343</xdr:rowOff>
    </xdr:to>
    <xdr:sp macro="" textlink="">
      <xdr:nvSpPr>
        <xdr:cNvPr id="22" name="Up Arrow 21"/>
        <xdr:cNvSpPr/>
      </xdr:nvSpPr>
      <xdr:spPr>
        <a:xfrm>
          <a:off x="11610976" y="6118112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203586</xdr:colOff>
      <xdr:row>12</xdr:row>
      <xdr:rowOff>8333</xdr:rowOff>
    </xdr:from>
    <xdr:to>
      <xdr:col>21</xdr:col>
      <xdr:colOff>78921</xdr:colOff>
      <xdr:row>12</xdr:row>
      <xdr:rowOff>301785</xdr:rowOff>
    </xdr:to>
    <xdr:sp macro="" textlink="">
      <xdr:nvSpPr>
        <xdr:cNvPr id="9" name="Up Arrow 8"/>
        <xdr:cNvSpPr/>
      </xdr:nvSpPr>
      <xdr:spPr>
        <a:xfrm rot="16200000">
          <a:off x="15577428" y="3408266"/>
          <a:ext cx="293452" cy="484935"/>
        </a:xfrm>
        <a:prstGeom prst="up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https://www.southeastern.edu/wp-content/uploads/omni-misc-files/acad_research/depts/iet/undergrad_degree/it/pdfs/weld_bs_flow_chart.pdf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C45"/>
  <sheetViews>
    <sheetView tabSelected="1" zoomScale="85" zoomScaleNormal="85" workbookViewId="0">
      <selection activeCell="I4" sqref="I4:J4"/>
    </sheetView>
  </sheetViews>
  <sheetFormatPr defaultColWidth="8.85546875" defaultRowHeight="15" x14ac:dyDescent="0.25"/>
  <cols>
    <col min="1" max="1" bestFit="true" customWidth="true" style="96" width="3.7109375"/>
    <col min="2" max="2" customWidth="true" style="96" width="5.28515625"/>
    <col min="3" max="3" customWidth="true" style="10" width="8.85546875"/>
    <col min="4" max="4" customWidth="true" style="25" width="11.28515625"/>
    <col min="5" max="5" customWidth="true" style="108" width="35.85546875"/>
    <col min="6" max="6" customWidth="true" style="108" width="6.42578125"/>
    <col min="7" max="7" customWidth="true" style="98" width="9.42578125"/>
    <col min="8" max="8" customWidth="true" style="25" width="11.28515625"/>
    <col min="9" max="9" customWidth="true" style="109" width="34.5703125"/>
    <col min="10" max="10" bestFit="true" customWidth="true" style="107" width="3.7109375"/>
    <col min="11" max="16384" style="17" width="8.85546875"/>
  </cols>
  <sheetData>
    <row r="1" spans="1:29" s="26" customFormat="1" x14ac:dyDescent="0.25">
      <c r="A1" s="135"/>
      <c r="B1" s="135"/>
      <c r="C1" s="135"/>
      <c r="D1" s="135"/>
      <c r="E1" s="135"/>
      <c r="F1" s="135"/>
      <c r="G1" s="135"/>
      <c r="H1" s="135"/>
      <c r="I1" s="135"/>
      <c r="J1" s="135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s="28" customFormat="1" ht="21" x14ac:dyDescent="0.35">
      <c r="A2" s="145" t="s">
        <v>74</v>
      </c>
      <c r="B2" s="145"/>
      <c r="C2" s="146"/>
      <c r="D2" s="146"/>
      <c r="E2" s="146"/>
      <c r="F2" s="146"/>
      <c r="G2" s="146"/>
      <c r="H2" s="146"/>
      <c r="I2" s="146"/>
      <c r="J2" s="146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ht="13.5" customHeight="1" x14ac:dyDescent="0.25">
      <c r="A3" s="136" t="s">
        <v>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29" ht="11.25" customHeight="1" thickBot="1" x14ac:dyDescent="0.3">
      <c r="A4" s="29" t="s">
        <v>7</v>
      </c>
      <c r="B4" s="29"/>
      <c r="C4" s="30"/>
      <c r="D4" s="148"/>
      <c r="E4" s="148"/>
      <c r="F4" s="31"/>
      <c r="G4" s="31"/>
      <c r="H4" s="32" t="s">
        <v>81</v>
      </c>
      <c r="I4" s="137"/>
      <c r="J4" s="137"/>
    </row>
    <row r="5" spans="1:29" s="10" customFormat="1" ht="18" customHeight="1" thickBot="1" x14ac:dyDescent="0.25">
      <c r="A5" s="7"/>
      <c r="B5" s="6" t="s">
        <v>92</v>
      </c>
      <c r="C5" s="6" t="s">
        <v>30</v>
      </c>
      <c r="D5" s="6" t="s">
        <v>24</v>
      </c>
      <c r="E5" s="6" t="s">
        <v>8</v>
      </c>
      <c r="F5" s="6" t="s">
        <v>92</v>
      </c>
      <c r="G5" s="6" t="s">
        <v>30</v>
      </c>
      <c r="H5" s="6" t="s">
        <v>24</v>
      </c>
      <c r="I5" s="8" t="s">
        <v>9</v>
      </c>
      <c r="J5" s="9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33" customHeight="1" thickTop="1" x14ac:dyDescent="0.25">
      <c r="A6" s="138" t="s">
        <v>10</v>
      </c>
      <c r="B6" s="18"/>
      <c r="C6" s="110" t="s">
        <v>25</v>
      </c>
      <c r="D6" s="4" t="s">
        <v>1</v>
      </c>
      <c r="E6" s="34" t="s">
        <v>11</v>
      </c>
      <c r="F6" s="18"/>
      <c r="G6" s="111" t="s">
        <v>26</v>
      </c>
      <c r="H6" s="4" t="s">
        <v>1</v>
      </c>
      <c r="I6" s="112" t="s">
        <v>12</v>
      </c>
      <c r="J6" s="140" t="s">
        <v>69</v>
      </c>
    </row>
    <row r="7" spans="1:29" ht="24.95" customHeight="1" x14ac:dyDescent="0.25">
      <c r="A7" s="138"/>
      <c r="B7" s="18"/>
      <c r="C7" s="113" t="s">
        <v>25</v>
      </c>
      <c r="D7" s="4" t="s">
        <v>1</v>
      </c>
      <c r="E7" s="39" t="s">
        <v>13</v>
      </c>
      <c r="F7" s="18"/>
      <c r="G7" s="113" t="s">
        <v>26</v>
      </c>
      <c r="H7" s="4" t="s">
        <v>1</v>
      </c>
      <c r="I7" s="75" t="s">
        <v>50</v>
      </c>
      <c r="J7" s="134"/>
      <c r="L7" s="141" t="s">
        <v>80</v>
      </c>
      <c r="M7" s="142"/>
      <c r="N7" s="142"/>
      <c r="O7" s="142"/>
      <c r="P7" s="142"/>
    </row>
    <row r="8" spans="1:29" ht="28.5" customHeight="1" x14ac:dyDescent="0.25">
      <c r="A8" s="138"/>
      <c r="B8" s="18"/>
      <c r="C8" s="113" t="s">
        <v>25</v>
      </c>
      <c r="D8" s="4" t="s">
        <v>1</v>
      </c>
      <c r="E8" s="39" t="s">
        <v>14</v>
      </c>
      <c r="F8" s="18"/>
      <c r="G8" s="113" t="s">
        <v>26</v>
      </c>
      <c r="H8" s="4" t="s">
        <v>1</v>
      </c>
      <c r="I8" s="114" t="s">
        <v>51</v>
      </c>
      <c r="J8" s="134"/>
      <c r="L8" s="142"/>
      <c r="M8" s="142"/>
      <c r="N8" s="142"/>
      <c r="O8" s="142"/>
      <c r="P8" s="142"/>
    </row>
    <row r="9" spans="1:29" ht="28.5" customHeight="1" thickBot="1" x14ac:dyDescent="0.3">
      <c r="A9" s="139"/>
      <c r="B9" s="18"/>
      <c r="C9" s="113" t="s">
        <v>25</v>
      </c>
      <c r="D9" s="4" t="s">
        <v>1</v>
      </c>
      <c r="E9" s="43" t="s">
        <v>15</v>
      </c>
      <c r="F9" s="18"/>
      <c r="G9" s="113" t="s">
        <v>26</v>
      </c>
      <c r="H9" s="4" t="s">
        <v>1</v>
      </c>
      <c r="I9" s="75" t="s">
        <v>52</v>
      </c>
      <c r="J9" s="134"/>
      <c r="L9" s="142"/>
      <c r="M9" s="142"/>
      <c r="N9" s="142"/>
      <c r="O9" s="142"/>
      <c r="P9" s="142"/>
    </row>
    <row r="10" spans="1:29" ht="28.5" customHeight="1" thickTop="1" x14ac:dyDescent="0.25">
      <c r="A10" s="147" t="s">
        <v>16</v>
      </c>
      <c r="B10" s="18"/>
      <c r="C10" s="113" t="s">
        <v>25</v>
      </c>
      <c r="D10" s="4" t="s">
        <v>1</v>
      </c>
      <c r="E10" s="115" t="s">
        <v>36</v>
      </c>
      <c r="F10" s="18"/>
      <c r="G10" s="113" t="s">
        <v>26</v>
      </c>
      <c r="H10" s="4" t="s">
        <v>1</v>
      </c>
      <c r="I10" s="75" t="s">
        <v>53</v>
      </c>
      <c r="J10" s="134"/>
      <c r="L10" s="142"/>
      <c r="M10" s="142"/>
      <c r="N10" s="142"/>
      <c r="O10" s="142"/>
      <c r="P10" s="142"/>
    </row>
    <row r="11" spans="1:29" ht="31.5" customHeight="1" x14ac:dyDescent="0.25">
      <c r="A11" s="147"/>
      <c r="B11" s="18"/>
      <c r="C11" s="113" t="s">
        <v>25</v>
      </c>
      <c r="D11" s="4" t="s">
        <v>1</v>
      </c>
      <c r="E11" s="74" t="s">
        <v>37</v>
      </c>
      <c r="F11" s="18"/>
      <c r="G11" s="113" t="s">
        <v>26</v>
      </c>
      <c r="H11" s="4" t="s">
        <v>1</v>
      </c>
      <c r="I11" s="75" t="s">
        <v>54</v>
      </c>
      <c r="J11" s="134"/>
      <c r="L11" s="142"/>
      <c r="M11" s="142"/>
      <c r="N11" s="142"/>
      <c r="O11" s="142"/>
      <c r="P11" s="142"/>
    </row>
    <row r="12" spans="1:29" ht="30" customHeight="1" x14ac:dyDescent="0.25">
      <c r="A12" s="147"/>
      <c r="B12" s="18"/>
      <c r="C12" s="113" t="s">
        <v>25</v>
      </c>
      <c r="D12" s="4" t="s">
        <v>1</v>
      </c>
      <c r="E12" s="74" t="s">
        <v>38</v>
      </c>
      <c r="F12" s="18"/>
      <c r="G12" s="113" t="s">
        <v>26</v>
      </c>
      <c r="H12" s="4" t="s">
        <v>1</v>
      </c>
      <c r="I12" s="75" t="s">
        <v>55</v>
      </c>
      <c r="J12" s="134"/>
      <c r="L12" s="142"/>
      <c r="M12" s="142"/>
      <c r="N12" s="142"/>
      <c r="O12" s="142"/>
      <c r="P12" s="142"/>
    </row>
    <row r="13" spans="1:29" ht="24.95" customHeight="1" x14ac:dyDescent="0.25">
      <c r="A13" s="147"/>
      <c r="B13" s="18"/>
      <c r="C13" s="113" t="s">
        <v>25</v>
      </c>
      <c r="D13" s="4" t="s">
        <v>1</v>
      </c>
      <c r="E13" s="74" t="s">
        <v>39</v>
      </c>
      <c r="F13" s="18"/>
      <c r="G13" s="113" t="s">
        <v>26</v>
      </c>
      <c r="H13" s="4" t="s">
        <v>1</v>
      </c>
      <c r="I13" s="116" t="s">
        <v>56</v>
      </c>
      <c r="J13" s="134"/>
      <c r="L13" s="142"/>
      <c r="M13" s="142"/>
      <c r="N13" s="142"/>
      <c r="O13" s="142"/>
      <c r="P13" s="142"/>
    </row>
    <row r="14" spans="1:29" ht="24.95" customHeight="1" x14ac:dyDescent="0.25">
      <c r="A14" s="147"/>
      <c r="B14" s="18"/>
      <c r="C14" s="113" t="s">
        <v>25</v>
      </c>
      <c r="D14" s="4" t="s">
        <v>1</v>
      </c>
      <c r="E14" s="74" t="s">
        <v>17</v>
      </c>
      <c r="F14" s="18"/>
      <c r="G14" s="113" t="s">
        <v>26</v>
      </c>
      <c r="H14" s="4" t="s">
        <v>1</v>
      </c>
      <c r="I14" s="75" t="s">
        <v>57</v>
      </c>
      <c r="J14" s="134"/>
    </row>
    <row r="15" spans="1:29" ht="24.95" customHeight="1" x14ac:dyDescent="0.25">
      <c r="A15" s="147"/>
      <c r="B15" s="18"/>
      <c r="C15" s="113" t="s">
        <v>25</v>
      </c>
      <c r="D15" s="4" t="s">
        <v>1</v>
      </c>
      <c r="E15" s="79" t="s">
        <v>18</v>
      </c>
      <c r="F15" s="18"/>
      <c r="G15" s="113" t="s">
        <v>26</v>
      </c>
      <c r="H15" s="4" t="s">
        <v>1</v>
      </c>
      <c r="I15" s="75" t="s">
        <v>58</v>
      </c>
      <c r="J15" s="134"/>
    </row>
    <row r="16" spans="1:29" ht="28.5" customHeight="1" thickBot="1" x14ac:dyDescent="0.3">
      <c r="A16" s="147"/>
      <c r="B16" s="18"/>
      <c r="C16" s="117" t="s">
        <v>25</v>
      </c>
      <c r="D16" s="4" t="s">
        <v>1</v>
      </c>
      <c r="E16" s="79" t="s">
        <v>40</v>
      </c>
      <c r="F16" s="18"/>
      <c r="G16" s="117" t="s">
        <v>26</v>
      </c>
      <c r="H16" s="4" t="s">
        <v>1</v>
      </c>
      <c r="I16" s="61" t="s">
        <v>100</v>
      </c>
      <c r="J16" s="134"/>
    </row>
    <row r="17" spans="1:18" ht="24.95" customHeight="1" thickTop="1" x14ac:dyDescent="0.25">
      <c r="A17" s="127" t="s">
        <v>19</v>
      </c>
      <c r="B17" s="18"/>
      <c r="C17" s="111" t="s">
        <v>25</v>
      </c>
      <c r="D17" s="4" t="s">
        <v>1</v>
      </c>
      <c r="E17" s="79" t="s">
        <v>41</v>
      </c>
      <c r="F17" s="18"/>
      <c r="G17" s="113" t="s">
        <v>27</v>
      </c>
      <c r="H17" s="4" t="s">
        <v>1</v>
      </c>
      <c r="I17" s="63" t="s">
        <v>98</v>
      </c>
      <c r="J17" s="152" t="s">
        <v>76</v>
      </c>
    </row>
    <row r="18" spans="1:18" ht="34.5" customHeight="1" thickBot="1" x14ac:dyDescent="0.3">
      <c r="A18" s="127"/>
      <c r="B18" s="118"/>
      <c r="C18" s="149" t="s">
        <v>42</v>
      </c>
      <c r="D18" s="150"/>
      <c r="E18" s="151"/>
      <c r="F18" s="18"/>
      <c r="G18" s="113" t="s">
        <v>27</v>
      </c>
      <c r="H18" s="4" t="s">
        <v>1</v>
      </c>
      <c r="I18" s="65" t="s">
        <v>71</v>
      </c>
      <c r="J18" s="152"/>
    </row>
    <row r="19" spans="1:18" ht="28.5" customHeight="1" thickTop="1" x14ac:dyDescent="0.25">
      <c r="A19" s="127"/>
      <c r="B19" s="18"/>
      <c r="C19" s="113" t="s">
        <v>25</v>
      </c>
      <c r="D19" s="4" t="s">
        <v>1</v>
      </c>
      <c r="E19" s="71" t="s">
        <v>43</v>
      </c>
      <c r="F19" s="18"/>
      <c r="G19" s="113" t="s">
        <v>28</v>
      </c>
      <c r="H19" s="4" t="s">
        <v>1</v>
      </c>
      <c r="I19" s="65" t="s">
        <v>97</v>
      </c>
      <c r="J19" s="152"/>
      <c r="M19" s="143" t="s">
        <v>31</v>
      </c>
      <c r="N19" s="143"/>
      <c r="O19" s="143"/>
      <c r="P19" s="143"/>
      <c r="Q19" s="144" t="s">
        <v>2</v>
      </c>
      <c r="R19" s="144"/>
    </row>
    <row r="20" spans="1:18" ht="24.95" customHeight="1" x14ac:dyDescent="0.25">
      <c r="A20" s="127"/>
      <c r="B20" s="18"/>
      <c r="C20" s="113" t="s">
        <v>25</v>
      </c>
      <c r="D20" s="4" t="s">
        <v>1</v>
      </c>
      <c r="E20" s="74" t="s">
        <v>44</v>
      </c>
      <c r="F20" s="18"/>
      <c r="G20" s="113" t="s">
        <v>26</v>
      </c>
      <c r="H20" s="4" t="s">
        <v>1</v>
      </c>
      <c r="I20" s="75" t="s">
        <v>70</v>
      </c>
      <c r="J20" s="152"/>
      <c r="N20" s="119"/>
    </row>
    <row r="21" spans="1:18" ht="26.25" thickBot="1" x14ac:dyDescent="0.3">
      <c r="A21" s="127"/>
      <c r="B21" s="18"/>
      <c r="C21" s="113" t="s">
        <v>25</v>
      </c>
      <c r="D21" s="4" t="s">
        <v>1</v>
      </c>
      <c r="E21" s="76" t="s">
        <v>45</v>
      </c>
      <c r="F21" s="18"/>
      <c r="G21" s="113" t="s">
        <v>28</v>
      </c>
      <c r="H21" s="4" t="s">
        <v>1</v>
      </c>
      <c r="I21" s="41" t="s">
        <v>72</v>
      </c>
      <c r="J21" s="152"/>
    </row>
    <row r="22" spans="1:18" ht="21.75" customHeight="1" thickTop="1" x14ac:dyDescent="0.25">
      <c r="A22" s="127"/>
      <c r="B22" s="18"/>
      <c r="C22" s="113" t="s">
        <v>25</v>
      </c>
      <c r="D22" s="4" t="s">
        <v>1</v>
      </c>
      <c r="E22" s="71" t="s">
        <v>20</v>
      </c>
      <c r="F22" s="18"/>
      <c r="G22" s="113" t="s">
        <v>27</v>
      </c>
      <c r="H22" s="4" t="s">
        <v>1</v>
      </c>
      <c r="I22" s="65" t="s">
        <v>99</v>
      </c>
      <c r="J22" s="152"/>
    </row>
    <row r="23" spans="1:18" ht="26.25" customHeight="1" thickBot="1" x14ac:dyDescent="0.3">
      <c r="A23" s="78"/>
      <c r="B23" s="18"/>
      <c r="C23" s="113" t="s">
        <v>25</v>
      </c>
      <c r="D23" s="4" t="s">
        <v>1</v>
      </c>
      <c r="E23" s="79" t="s">
        <v>46</v>
      </c>
      <c r="F23" s="18"/>
      <c r="G23" s="120" t="s">
        <v>27</v>
      </c>
      <c r="H23" s="14" t="s">
        <v>1</v>
      </c>
      <c r="I23" s="82" t="s">
        <v>73</v>
      </c>
      <c r="J23" s="152"/>
    </row>
    <row r="24" spans="1:18" ht="27" customHeight="1" thickTop="1" x14ac:dyDescent="0.25">
      <c r="A24" s="126" t="s">
        <v>23</v>
      </c>
      <c r="B24" s="18"/>
      <c r="C24" s="113" t="s">
        <v>25</v>
      </c>
      <c r="D24" s="4" t="s">
        <v>1</v>
      </c>
      <c r="E24" s="79" t="s">
        <v>21</v>
      </c>
      <c r="F24" s="18"/>
      <c r="G24" s="121" t="s">
        <v>26</v>
      </c>
      <c r="H24" s="4" t="s">
        <v>1</v>
      </c>
      <c r="I24" s="19" t="s">
        <v>59</v>
      </c>
      <c r="J24" s="134" t="s">
        <v>77</v>
      </c>
    </row>
    <row r="25" spans="1:18" ht="48" customHeight="1" x14ac:dyDescent="0.25">
      <c r="A25" s="126"/>
      <c r="B25" s="18"/>
      <c r="C25" s="113" t="s">
        <v>25</v>
      </c>
      <c r="D25" s="4" t="s">
        <v>1</v>
      </c>
      <c r="E25" s="74" t="s">
        <v>47</v>
      </c>
      <c r="F25" s="18"/>
      <c r="G25" s="113" t="s">
        <v>26</v>
      </c>
      <c r="H25" s="4" t="s">
        <v>1</v>
      </c>
      <c r="I25" s="20" t="s">
        <v>59</v>
      </c>
      <c r="J25" s="134"/>
    </row>
    <row r="26" spans="1:18" ht="40.5" customHeight="1" x14ac:dyDescent="0.25">
      <c r="A26" s="86"/>
      <c r="B26" s="18"/>
      <c r="C26" s="113"/>
      <c r="D26" s="4" t="s">
        <v>1</v>
      </c>
      <c r="E26" s="87" t="s">
        <v>22</v>
      </c>
      <c r="F26" s="88"/>
      <c r="G26" s="128" t="s">
        <v>60</v>
      </c>
      <c r="H26" s="129"/>
      <c r="I26" s="129"/>
      <c r="J26" s="132"/>
    </row>
    <row r="27" spans="1:18" ht="32.25" customHeight="1" x14ac:dyDescent="0.25">
      <c r="A27" s="89"/>
      <c r="B27" s="18"/>
      <c r="C27" s="113"/>
      <c r="D27" s="4" t="s">
        <v>1</v>
      </c>
      <c r="E27" s="87" t="s">
        <v>62</v>
      </c>
      <c r="F27" s="88"/>
      <c r="G27" s="128"/>
      <c r="H27" s="129"/>
      <c r="I27" s="129"/>
      <c r="J27" s="132"/>
    </row>
    <row r="28" spans="1:18" ht="30" customHeight="1" x14ac:dyDescent="0.25">
      <c r="A28" s="89"/>
      <c r="B28" s="18"/>
      <c r="C28" s="113"/>
      <c r="D28" s="4" t="s">
        <v>1</v>
      </c>
      <c r="E28" s="87" t="s">
        <v>48</v>
      </c>
      <c r="F28" s="88"/>
      <c r="G28" s="128"/>
      <c r="H28" s="129"/>
      <c r="I28" s="129"/>
      <c r="J28" s="132"/>
    </row>
    <row r="29" spans="1:18" ht="32.25" customHeight="1" thickBot="1" x14ac:dyDescent="0.3">
      <c r="A29" s="86"/>
      <c r="B29" s="18"/>
      <c r="C29" s="113" t="s">
        <v>25</v>
      </c>
      <c r="D29" s="5" t="s">
        <v>1</v>
      </c>
      <c r="E29" s="87" t="s">
        <v>49</v>
      </c>
      <c r="F29" s="88"/>
      <c r="G29" s="130"/>
      <c r="H29" s="131"/>
      <c r="I29" s="131"/>
      <c r="J29" s="133"/>
    </row>
    <row r="30" spans="1:18" ht="15" customHeight="1" x14ac:dyDescent="0.25">
      <c r="A30" s="125">
        <v>45748</v>
      </c>
      <c r="B30" s="125"/>
      <c r="C30" s="125"/>
      <c r="D30" s="125"/>
      <c r="E30" s="125"/>
      <c r="F30" s="91"/>
      <c r="G30" s="124" t="s">
        <v>78</v>
      </c>
      <c r="H30" s="124"/>
      <c r="I30" s="124"/>
      <c r="J30" s="124"/>
    </row>
    <row r="31" spans="1:18" ht="24.95" customHeight="1" x14ac:dyDescent="0.25">
      <c r="D31" s="10"/>
      <c r="E31" s="97"/>
      <c r="F31" s="97"/>
      <c r="H31" s="10"/>
      <c r="I31" s="99"/>
      <c r="J31" s="100"/>
    </row>
    <row r="32" spans="1:18" ht="24.95" customHeight="1" x14ac:dyDescent="0.25">
      <c r="D32" s="10"/>
      <c r="E32" s="101"/>
      <c r="F32" s="101"/>
      <c r="G32" s="102"/>
      <c r="H32" s="122"/>
      <c r="I32" s="123"/>
      <c r="J32" s="100"/>
    </row>
    <row r="33" spans="4:10" ht="24.95" customHeight="1" x14ac:dyDescent="0.25">
      <c r="D33" s="10"/>
      <c r="E33" s="101"/>
      <c r="F33" s="101"/>
      <c r="G33" s="102"/>
      <c r="H33" s="90"/>
      <c r="I33" s="64"/>
      <c r="J33" s="100"/>
    </row>
    <row r="34" spans="4:10" ht="24.95" customHeight="1" x14ac:dyDescent="0.25">
      <c r="D34" s="10"/>
      <c r="E34" s="103"/>
      <c r="F34" s="103"/>
      <c r="G34" s="104"/>
      <c r="H34" s="90"/>
      <c r="I34" s="64"/>
      <c r="J34" s="100"/>
    </row>
    <row r="35" spans="4:10" ht="24.95" customHeight="1" x14ac:dyDescent="0.25">
      <c r="E35" s="101"/>
      <c r="F35" s="101"/>
      <c r="G35" s="102"/>
      <c r="H35" s="105"/>
      <c r="I35" s="106"/>
    </row>
    <row r="36" spans="4:10" ht="30" customHeight="1" x14ac:dyDescent="0.25">
      <c r="E36" s="101"/>
      <c r="F36" s="101"/>
      <c r="G36" s="102"/>
      <c r="H36" s="105"/>
      <c r="I36" s="106"/>
    </row>
    <row r="37" spans="4:10" ht="30" customHeight="1" x14ac:dyDescent="0.25"/>
    <row r="38" spans="4:10" ht="30" customHeight="1" x14ac:dyDescent="0.25"/>
    <row r="39" spans="4:10" ht="30" customHeight="1" x14ac:dyDescent="0.25"/>
    <row r="40" spans="4:10" ht="30" customHeight="1" x14ac:dyDescent="0.25"/>
    <row r="41" spans="4:10" ht="30" customHeight="1" x14ac:dyDescent="0.25"/>
    <row r="42" spans="4:10" ht="30" customHeight="1" x14ac:dyDescent="0.25"/>
    <row r="43" spans="4:10" ht="30" customHeight="1" x14ac:dyDescent="0.25"/>
    <row r="44" spans="4:10" ht="30" customHeight="1" x14ac:dyDescent="0.25"/>
    <row r="45" spans="4:10" ht="30" customHeight="1" x14ac:dyDescent="0.25"/>
  </sheetData>
  <sheetProtection algorithmName="SHA-512" hashValue="h6abzUqWBDsF9E7Cex9wYyTUki+b8YBHugPuZq75Wpo1NIKMdvG7Nmjgqq+h6zD+AGKXtXcNjiAjJLrvEGtxEQ==" saltValue="5P+XTIFA+BTqWQZ0Q5S13A==" spinCount="100000" sheet="1" selectLockedCells="1"/>
  <mergeCells count="20">
    <mergeCell ref="L7:P13"/>
    <mergeCell ref="M19:P19"/>
    <mergeCell ref="Q19:R19"/>
    <mergeCell ref="A2:J2"/>
    <mergeCell ref="A10:A16"/>
    <mergeCell ref="D4:E4"/>
    <mergeCell ref="C18:E18"/>
    <mergeCell ref="J17:J23"/>
    <mergeCell ref="A1:J1"/>
    <mergeCell ref="A3:J3"/>
    <mergeCell ref="I4:J4"/>
    <mergeCell ref="A6:A9"/>
    <mergeCell ref="J6:J16"/>
    <mergeCell ref="G30:J30"/>
    <mergeCell ref="A30:E30"/>
    <mergeCell ref="A24:A25"/>
    <mergeCell ref="A17:A22"/>
    <mergeCell ref="G26:I29"/>
    <mergeCell ref="J26:J29"/>
    <mergeCell ref="J24:J25"/>
  </mergeCells>
  <conditionalFormatting sqref="D6:D17 D24:D25 D19:D22 H25 D29">
    <cfRule type="containsText" dxfId="59" priority="33" operator="containsText" text="NO">
      <formula>NOT(ISERROR(SEARCH("NO",D6)))</formula>
    </cfRule>
    <cfRule type="containsText" dxfId="58" priority="34" operator="containsText" text="YES">
      <formula>NOT(ISERROR(SEARCH("YES",D6)))</formula>
    </cfRule>
  </conditionalFormatting>
  <conditionalFormatting sqref="H6:H12">
    <cfRule type="containsText" dxfId="57" priority="31" operator="containsText" text="NO">
      <formula>NOT(ISERROR(SEARCH("NO",H6)))</formula>
    </cfRule>
    <cfRule type="containsText" dxfId="56" priority="32" operator="containsText" text="YES">
      <formula>NOT(ISERROR(SEARCH("YES",H6)))</formula>
    </cfRule>
  </conditionalFormatting>
  <conditionalFormatting sqref="H13:H22">
    <cfRule type="containsText" dxfId="55" priority="29" operator="containsText" text="NO">
      <formula>NOT(ISERROR(SEARCH("NO",H13)))</formula>
    </cfRule>
    <cfRule type="containsText" dxfId="54" priority="30" operator="containsText" text="YES">
      <formula>NOT(ISERROR(SEARCH("YES",H13)))</formula>
    </cfRule>
  </conditionalFormatting>
  <conditionalFormatting sqref="Q19">
    <cfRule type="containsText" dxfId="53" priority="16" operator="containsText" text="NO">
      <formula>NOT(ISERROR(SEARCH("NO",Q19)))</formula>
    </cfRule>
    <cfRule type="containsText" dxfId="52" priority="17" operator="containsText" text="YES">
      <formula>NOT(ISERROR(SEARCH("YES",Q19)))</formula>
    </cfRule>
  </conditionalFormatting>
  <conditionalFormatting sqref="D26">
    <cfRule type="containsText" dxfId="51" priority="11" operator="containsText" text="NO">
      <formula>NOT(ISERROR(SEARCH("NO",D26)))</formula>
    </cfRule>
    <cfRule type="containsText" dxfId="50" priority="12" operator="containsText" text="YES">
      <formula>NOT(ISERROR(SEARCH("YES",D26)))</formula>
    </cfRule>
  </conditionalFormatting>
  <conditionalFormatting sqref="D27">
    <cfRule type="containsText" dxfId="49" priority="9" operator="containsText" text="NO">
      <formula>NOT(ISERROR(SEARCH("NO",D27)))</formula>
    </cfRule>
    <cfRule type="containsText" dxfId="48" priority="10" operator="containsText" text="YES">
      <formula>NOT(ISERROR(SEARCH("YES",D27)))</formula>
    </cfRule>
  </conditionalFormatting>
  <conditionalFormatting sqref="D28">
    <cfRule type="containsText" dxfId="47" priority="7" operator="containsText" text="NO">
      <formula>NOT(ISERROR(SEARCH("NO",D28)))</formula>
    </cfRule>
    <cfRule type="containsText" dxfId="46" priority="8" operator="containsText" text="YES">
      <formula>NOT(ISERROR(SEARCH("YES",D28)))</formula>
    </cfRule>
  </conditionalFormatting>
  <conditionalFormatting sqref="D23">
    <cfRule type="containsText" dxfId="45" priority="5" operator="containsText" text="NO">
      <formula>NOT(ISERROR(SEARCH("NO",D23)))</formula>
    </cfRule>
    <cfRule type="containsText" dxfId="44" priority="6" operator="containsText" text="YES">
      <formula>NOT(ISERROR(SEARCH("YES",D23)))</formula>
    </cfRule>
  </conditionalFormatting>
  <conditionalFormatting sqref="H23">
    <cfRule type="containsText" dxfId="43" priority="3" operator="containsText" text="NO">
      <formula>NOT(ISERROR(SEARCH("NO",H23)))</formula>
    </cfRule>
    <cfRule type="containsText" dxfId="42" priority="4" operator="containsText" text="YES">
      <formula>NOT(ISERROR(SEARCH("YES",H23)))</formula>
    </cfRule>
  </conditionalFormatting>
  <conditionalFormatting sqref="H24">
    <cfRule type="containsText" dxfId="41" priority="1" operator="containsText" text="NO">
      <formula>NOT(ISERROR(SEARCH("NO",H24)))</formula>
    </cfRule>
    <cfRule type="containsText" dxfId="40" priority="2" operator="containsText" text="YES">
      <formula>NOT(ISERROR(SEARCH("YES",H24)))</formula>
    </cfRule>
  </conditionalFormatting>
  <pageMargins left="0.2" right="0.2" top="0.25" bottom="0.25" header="0.3" footer="0.3"/>
  <pageSetup orientation="portrait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Selections!$A$1:$A$2</xm:f>
          </x14:formula1>
          <xm:sqref>D6:D17 D19:D29 H6:H25</xm:sqref>
        </x14:dataValidation>
        <x14:dataValidation type="list" allowBlank="1" showInputMessage="1" showErrorMessage="1">
          <x14:formula1>
            <xm:f>Selections!$D$2:$D$5</xm:f>
          </x14:formula1>
          <xm:sqref>Q19:R19</xm:sqref>
        </x14:dataValidation>
        <x14:dataValidation type="list" showInputMessage="1" showErrorMessage="1">
          <x14:formula1>
            <xm:f>Selections!$C$1:$C$6</xm:f>
          </x14:formula1>
          <xm:sqref>F6:F25</xm:sqref>
        </x14:dataValidation>
        <x14:dataValidation type="list" showInputMessage="1" showErrorMessage="1">
          <x14:formula1>
            <xm:f>Selections!$B$1:$B$7</xm:f>
          </x14:formula1>
          <xm:sqref>B6:B17 B19:B29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5"/>
  <sheetViews>
    <sheetView zoomScale="85" zoomScaleNormal="85" workbookViewId="0">
      <selection activeCell="M19" sqref="M19"/>
    </sheetView>
  </sheetViews>
  <sheetFormatPr defaultColWidth="8.85546875" defaultRowHeight="15" x14ac:dyDescent="0.25"/>
  <cols>
    <col min="1" max="1" bestFit="true" customWidth="true" style="96" width="3.7109375"/>
    <col min="2" max="2" customWidth="true" style="10" width="9.5703125"/>
    <col min="3" max="3" customWidth="true" style="25" width="11.0"/>
    <col min="4" max="4" customWidth="true" style="108" width="33.42578125"/>
    <col min="5" max="5" customWidth="true" style="108" width="9.0"/>
    <col min="6" max="6" customWidth="true" style="98" width="9.42578125"/>
    <col min="7" max="7" customWidth="true" style="25" width="11.0"/>
    <col min="8" max="8" customWidth="true" style="109" width="31.42578125"/>
    <col min="9" max="9" bestFit="true" customWidth="true" style="107" width="3.7109375"/>
    <col min="10" max="10" style="25" width="9.140625"/>
    <col min="11" max="14" style="17" width="8.85546875"/>
    <col min="15" max="15" customWidth="true" style="17" width="11.7109375"/>
    <col min="16" max="16" customWidth="true" style="17" width="13.5703125"/>
    <col min="17" max="17" style="17" width="8.85546875"/>
    <col min="18" max="18" customWidth="true" style="17" width="11.28515625"/>
    <col min="19" max="19" customWidth="true" style="17" width="12.85546875"/>
    <col min="20" max="16384" style="17" width="8.85546875"/>
  </cols>
  <sheetData>
    <row r="1" spans="1:22" s="26" customFormat="1" x14ac:dyDescent="0.25">
      <c r="A1" s="135"/>
      <c r="B1" s="135"/>
      <c r="C1" s="135"/>
      <c r="D1" s="135"/>
      <c r="E1" s="135"/>
      <c r="F1" s="135"/>
      <c r="G1" s="135"/>
      <c r="H1" s="135"/>
      <c r="I1" s="135"/>
      <c r="J1" s="25"/>
      <c r="K1" s="17"/>
      <c r="L1" s="17"/>
    </row>
    <row r="2" spans="1:22" s="28" customFormat="1" ht="21" x14ac:dyDescent="0.35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27"/>
      <c r="K2" s="17"/>
      <c r="L2" s="17"/>
    </row>
    <row r="3" spans="1:22" ht="13.5" customHeight="1" x14ac:dyDescent="0.25">
      <c r="A3" s="136" t="s">
        <v>6</v>
      </c>
      <c r="B3" s="136"/>
      <c r="C3" s="136"/>
      <c r="D3" s="136"/>
      <c r="E3" s="136"/>
      <c r="F3" s="136"/>
      <c r="G3" s="136"/>
      <c r="H3" s="136"/>
      <c r="I3" s="136"/>
    </row>
    <row r="4" spans="1:22" ht="11.25" customHeight="1" thickBot="1" x14ac:dyDescent="0.3">
      <c r="A4" s="29" t="s">
        <v>7</v>
      </c>
      <c r="B4" s="30"/>
      <c r="C4" s="153">
        <f>Welding!D4</f>
        <v>0</v>
      </c>
      <c r="D4" s="153"/>
      <c r="E4" s="31"/>
      <c r="F4" s="32" t="s">
        <v>81</v>
      </c>
      <c r="G4" s="154">
        <f>Welding!I4</f>
        <v>0</v>
      </c>
      <c r="H4" s="155"/>
      <c r="I4" s="17"/>
      <c r="J4" s="17"/>
    </row>
    <row r="5" spans="1:22" s="10" customFormat="1" ht="15" customHeight="1" thickBot="1" x14ac:dyDescent="0.3">
      <c r="A5" s="7"/>
      <c r="B5" s="6" t="s">
        <v>30</v>
      </c>
      <c r="C5" s="6" t="s">
        <v>24</v>
      </c>
      <c r="D5" s="6" t="s">
        <v>8</v>
      </c>
      <c r="E5" s="6" t="s">
        <v>63</v>
      </c>
      <c r="F5" s="6" t="s">
        <v>30</v>
      </c>
      <c r="G5" s="6" t="s">
        <v>24</v>
      </c>
      <c r="H5" s="8" t="s">
        <v>9</v>
      </c>
      <c r="I5" s="9"/>
      <c r="J5" s="6" t="s">
        <v>63</v>
      </c>
      <c r="K5" s="11"/>
      <c r="L5" s="11"/>
      <c r="M5" s="17"/>
      <c r="N5" s="168" t="s">
        <v>85</v>
      </c>
      <c r="O5" s="168"/>
      <c r="P5" s="168"/>
      <c r="Q5" s="168"/>
      <c r="R5" s="168"/>
    </row>
    <row r="6" spans="1:22" ht="24.95" customHeight="1" thickTop="1" x14ac:dyDescent="0.25">
      <c r="A6" s="138" t="s">
        <v>10</v>
      </c>
      <c r="B6" s="33" t="s">
        <v>25</v>
      </c>
      <c r="C6" s="25" t="str">
        <f>IF(Welding!D6="YES","TAKEN","Eligible")</f>
        <v>Eligible</v>
      </c>
      <c r="D6" s="34" t="s">
        <v>11</v>
      </c>
      <c r="E6" s="35"/>
      <c r="F6" s="36" t="s">
        <v>26</v>
      </c>
      <c r="G6" s="25" t="str">
        <f>IF(Welding!H6="YES","TAKEN","Eligible")</f>
        <v>Eligible</v>
      </c>
      <c r="H6" s="37" t="s">
        <v>12</v>
      </c>
      <c r="I6" s="140" t="s">
        <v>69</v>
      </c>
      <c r="J6" s="25" t="s">
        <v>32</v>
      </c>
      <c r="N6" s="168"/>
      <c r="O6" s="168"/>
      <c r="P6" s="168"/>
      <c r="Q6" s="168"/>
      <c r="R6" s="168"/>
    </row>
    <row r="7" spans="1:22" ht="24.95" customHeight="1" x14ac:dyDescent="0.25">
      <c r="A7" s="138"/>
      <c r="B7" s="38" t="s">
        <v>25</v>
      </c>
      <c r="C7" s="25" t="str">
        <f>IF(Welding!D7="YES","TAKEN",IF(Welding!D6="YES","Eligible","Not Eligible"))</f>
        <v>Not Eligible</v>
      </c>
      <c r="D7" s="39" t="s">
        <v>13</v>
      </c>
      <c r="E7" s="40"/>
      <c r="F7" s="38" t="s">
        <v>26</v>
      </c>
      <c r="G7" s="25" t="str">
        <f>IF(Welding!H7="YES","TAKEN","Eligible")</f>
        <v>Eligible</v>
      </c>
      <c r="H7" s="41" t="s">
        <v>50</v>
      </c>
      <c r="I7" s="134"/>
      <c r="J7" s="25" t="s">
        <v>29</v>
      </c>
      <c r="K7" s="25"/>
      <c r="N7" s="168"/>
      <c r="O7" s="168"/>
      <c r="P7" s="168"/>
      <c r="Q7" s="168"/>
      <c r="R7" s="168"/>
    </row>
    <row r="8" spans="1:22" ht="28.5" customHeight="1" x14ac:dyDescent="0.25">
      <c r="A8" s="138"/>
      <c r="B8" s="38" t="s">
        <v>25</v>
      </c>
      <c r="C8" s="25" t="str">
        <f>IF(Welding!D8="YES","TAKEN",IF(Welding!D7="YES","Eligible","Not Eligible"))</f>
        <v>Not Eligible</v>
      </c>
      <c r="D8" s="39" t="s">
        <v>14</v>
      </c>
      <c r="E8" s="40"/>
      <c r="F8" s="38" t="s">
        <v>26</v>
      </c>
      <c r="G8" s="25" t="str">
        <f>IF(Welding!H8="YES","TAKEN","Eligible")</f>
        <v>Eligible</v>
      </c>
      <c r="H8" s="42" t="s">
        <v>51</v>
      </c>
      <c r="I8" s="134"/>
      <c r="J8" s="25" t="s">
        <v>32</v>
      </c>
    </row>
    <row r="9" spans="1:22" ht="28.5" customHeight="1" thickBot="1" x14ac:dyDescent="0.3">
      <c r="A9" s="139"/>
      <c r="B9" s="38" t="s">
        <v>25</v>
      </c>
      <c r="C9" s="25" t="str">
        <f>IF(Welding!D9="YES","TAKEN",IF(Welding!D7="YES","Eligible","Not Eligible"))</f>
        <v>Not Eligible</v>
      </c>
      <c r="D9" s="43" t="s">
        <v>15</v>
      </c>
      <c r="E9" s="44"/>
      <c r="F9" s="38" t="s">
        <v>26</v>
      </c>
      <c r="G9" s="25" t="str">
        <f>IF(Welding!H9="YES","TAKEN","Eligible")</f>
        <v>Eligible</v>
      </c>
      <c r="H9" s="41" t="s">
        <v>52</v>
      </c>
      <c r="I9" s="134"/>
      <c r="J9" s="25" t="s">
        <v>32</v>
      </c>
      <c r="N9" s="156" t="s">
        <v>79</v>
      </c>
      <c r="O9" s="156"/>
      <c r="P9" s="156"/>
      <c r="Q9" s="156"/>
      <c r="R9" s="156"/>
      <c r="S9" s="156"/>
    </row>
    <row r="10" spans="1:22" ht="28.5" customHeight="1" thickTop="1" x14ac:dyDescent="0.25">
      <c r="A10" s="147" t="s">
        <v>16</v>
      </c>
      <c r="B10" s="38" t="s">
        <v>25</v>
      </c>
      <c r="C10" s="25" t="str">
        <f>IF(Welding!D10="YES","TAKEN","Eligible")</f>
        <v>Eligible</v>
      </c>
      <c r="D10" s="45" t="s">
        <v>36</v>
      </c>
      <c r="E10" s="46"/>
      <c r="F10" s="38" t="s">
        <v>26</v>
      </c>
      <c r="G10" s="25" t="str">
        <f>IF(Welding!H10="YES","TAKEN",IF(Welding!D27="YES","Eligible","Not Eligible"))</f>
        <v>Not Eligible</v>
      </c>
      <c r="H10" s="41" t="s">
        <v>53</v>
      </c>
      <c r="I10" s="134"/>
      <c r="J10" s="25" t="s">
        <v>29</v>
      </c>
      <c r="N10" s="156"/>
      <c r="O10" s="156"/>
      <c r="P10" s="156"/>
      <c r="Q10" s="156"/>
      <c r="R10" s="156"/>
      <c r="S10" s="156"/>
    </row>
    <row r="11" spans="1:22" ht="31.5" customHeight="1" x14ac:dyDescent="0.25">
      <c r="A11" s="147"/>
      <c r="B11" s="38" t="s">
        <v>25</v>
      </c>
      <c r="C11" s="25" t="str">
        <f>IF(Welding!D11="YES","TAKEN",IF(OR(Welding!D10="YES",COUNTIF($N$19:$N$29,"gbio")),"Eligible","Not Eligible"))</f>
        <v>Not Eligible</v>
      </c>
      <c r="D11" s="47" t="s">
        <v>37</v>
      </c>
      <c r="E11" s="48"/>
      <c r="F11" s="38" t="s">
        <v>26</v>
      </c>
      <c r="G11" s="25" t="str">
        <f>IF(Welding!H11="YES","TAKEN",IF(Welding!H8="YES","Eligible","Not Eligible"))</f>
        <v>Not Eligible</v>
      </c>
      <c r="H11" s="41" t="s">
        <v>54</v>
      </c>
      <c r="I11" s="134"/>
      <c r="J11" s="25" t="s">
        <v>32</v>
      </c>
      <c r="N11" s="156"/>
      <c r="O11" s="156"/>
      <c r="P11" s="156"/>
      <c r="Q11" s="156"/>
      <c r="R11" s="156"/>
      <c r="S11" s="156"/>
    </row>
    <row r="12" spans="1:22" ht="30" customHeight="1" x14ac:dyDescent="0.25">
      <c r="A12" s="147"/>
      <c r="B12" s="38" t="s">
        <v>25</v>
      </c>
      <c r="C12" s="25" t="str">
        <f>IF(Welding!D12="YES","TAKEN","Eligible")</f>
        <v>Eligible</v>
      </c>
      <c r="D12" s="49" t="s">
        <v>38</v>
      </c>
      <c r="E12" s="50"/>
      <c r="F12" s="38" t="s">
        <v>26</v>
      </c>
      <c r="G12" s="25" t="str">
        <f>IF(Welding!H12="YES","TAKEN","Eligible")</f>
        <v>Eligible</v>
      </c>
      <c r="H12" s="41" t="s">
        <v>55</v>
      </c>
      <c r="I12" s="134"/>
      <c r="J12" s="25" t="s">
        <v>29</v>
      </c>
      <c r="V12" s="51"/>
    </row>
    <row r="13" spans="1:22" ht="24.95" customHeight="1" x14ac:dyDescent="0.25">
      <c r="A13" s="147"/>
      <c r="B13" s="38" t="s">
        <v>25</v>
      </c>
      <c r="C13" s="25" t="str">
        <f>IF(Welding!D13="YES","TAKEN",IF(OR(Welding!D12="YES",AND(COUNTIF($N$19:$N$29,"chem"),COUNTIF($O$19:$O$29,101))),"Eligible","Not Eligible"))</f>
        <v>Not Eligible</v>
      </c>
      <c r="D13" s="49" t="s">
        <v>39</v>
      </c>
      <c r="E13" s="50"/>
      <c r="F13" s="38" t="s">
        <v>26</v>
      </c>
      <c r="G13" s="25" t="str">
        <f>IF(Welding!H13="YES","TAKEN",IF(AND(Welding!H9="YES",Welding!D27="YES"),"Eligible","Not Eligible"))</f>
        <v>Not Eligible</v>
      </c>
      <c r="H13" s="52" t="s">
        <v>56</v>
      </c>
      <c r="I13" s="134"/>
      <c r="J13" s="25" t="s">
        <v>32</v>
      </c>
      <c r="N13" s="53" t="s">
        <v>33</v>
      </c>
      <c r="O13" s="53"/>
      <c r="P13" s="53"/>
      <c r="Q13" s="53"/>
      <c r="R13" s="53"/>
      <c r="S13" s="53"/>
      <c r="T13" s="53"/>
    </row>
    <row r="14" spans="1:22" ht="24.95" customHeight="1" x14ac:dyDescent="0.25">
      <c r="A14" s="147"/>
      <c r="B14" s="38" t="s">
        <v>25</v>
      </c>
      <c r="C14" s="25" t="str">
        <f>IF(Welding!D14="YES","TAKEN",IF(Welding!D28="YES","Eligible","Not Eligible"))</f>
        <v>Not Eligible</v>
      </c>
      <c r="D14" s="54" t="s">
        <v>17</v>
      </c>
      <c r="E14" s="55"/>
      <c r="F14" s="38" t="s">
        <v>26</v>
      </c>
      <c r="G14" s="25" t="str">
        <f>IF(Welding!H14="YES","TAKEN",IF(AND(Welding!H9="YES",Welding!H11="YES"),"Eligible","Not Eligible"))</f>
        <v>Not Eligible</v>
      </c>
      <c r="H14" s="41" t="s">
        <v>57</v>
      </c>
      <c r="I14" s="134"/>
      <c r="J14" s="25" t="s">
        <v>32</v>
      </c>
    </row>
    <row r="15" spans="1:22" ht="24.95" customHeight="1" x14ac:dyDescent="0.25">
      <c r="A15" s="147"/>
      <c r="B15" s="38" t="s">
        <v>25</v>
      </c>
      <c r="C15" s="25" t="str">
        <f>IF(Welding!D15="YES","TAKEN",IF(OR(Welding!D14="YES",AND(COUNTIF($N$19:$N$29,"phys"),COUNTIF($O$19:$O$29,191))),"Eligible","Not Eligible"))</f>
        <v>Not Eligible</v>
      </c>
      <c r="D15" s="56" t="s">
        <v>18</v>
      </c>
      <c r="E15" s="57"/>
      <c r="F15" s="38" t="s">
        <v>26</v>
      </c>
      <c r="G15" s="25" t="str">
        <f>IF(Welding!H15="YES","TAKEN",IF(Welding!H14="YES","Eligible","Not Eligible"))</f>
        <v>Not Eligible</v>
      </c>
      <c r="H15" s="41" t="s">
        <v>58</v>
      </c>
      <c r="I15" s="134"/>
      <c r="J15" s="25" t="s">
        <v>32</v>
      </c>
      <c r="N15" s="157" t="s">
        <v>64</v>
      </c>
      <c r="O15" s="158"/>
      <c r="P15" s="158"/>
      <c r="Q15" s="158"/>
      <c r="R15" s="158"/>
      <c r="S15" s="159"/>
    </row>
    <row r="16" spans="1:22" ht="28.5" customHeight="1" thickBot="1" x14ac:dyDescent="0.3">
      <c r="A16" s="147"/>
      <c r="B16" s="58" t="s">
        <v>25</v>
      </c>
      <c r="C16" s="25" t="str">
        <f>IF(Welding!D16="YES","TAKEN",IF(OR(Welding!D12="YES",Welding!D14="YES"),"Eligible","Not Eligible"))</f>
        <v>Not Eligible</v>
      </c>
      <c r="D16" s="59" t="s">
        <v>40</v>
      </c>
      <c r="E16" s="60"/>
      <c r="F16" s="58" t="s">
        <v>26</v>
      </c>
      <c r="G16" s="25" t="str">
        <f>IF(Welding!H16="YES","TAKEN",IF(Welding!D29="YES","Eligible","Not Eligible"))</f>
        <v>Not Eligible</v>
      </c>
      <c r="H16" s="175" t="s">
        <v>101</v>
      </c>
      <c r="I16" s="134"/>
      <c r="J16" s="25" t="s">
        <v>32</v>
      </c>
      <c r="N16" s="160"/>
      <c r="O16" s="161"/>
      <c r="P16" s="161"/>
      <c r="Q16" s="161"/>
      <c r="R16" s="161"/>
      <c r="S16" s="162"/>
    </row>
    <row r="17" spans="1:22" ht="24.95" customHeight="1" thickTop="1" x14ac:dyDescent="0.25">
      <c r="A17" s="127" t="s">
        <v>19</v>
      </c>
      <c r="B17" s="36" t="s">
        <v>25</v>
      </c>
      <c r="C17" s="25" t="str">
        <f>IF(Welding!D17="YES","TAKEN",IF(OR(Welding!D13="YES",Welding!D15="YES"),"Eligible","Not Eligible"))</f>
        <v>Not Eligible</v>
      </c>
      <c r="D17" s="59" t="s">
        <v>41</v>
      </c>
      <c r="E17" s="62"/>
      <c r="F17" s="38" t="s">
        <v>27</v>
      </c>
      <c r="G17" s="25" t="str">
        <f>IF(Welding!H17="YES","TAKEN","Eligible")</f>
        <v>Eligible</v>
      </c>
      <c r="H17" s="63" t="s">
        <v>98</v>
      </c>
      <c r="I17" s="152" t="s">
        <v>75</v>
      </c>
      <c r="J17" s="25" t="s">
        <v>32</v>
      </c>
      <c r="N17" s="163" t="s">
        <v>67</v>
      </c>
      <c r="O17" s="164"/>
      <c r="P17" s="165"/>
      <c r="Q17" s="166" t="s">
        <v>68</v>
      </c>
      <c r="R17" s="164"/>
      <c r="S17" s="167"/>
    </row>
    <row r="18" spans="1:22" ht="36.75" customHeight="1" thickBot="1" x14ac:dyDescent="0.3">
      <c r="A18" s="127"/>
      <c r="B18" s="149" t="s">
        <v>42</v>
      </c>
      <c r="C18" s="150"/>
      <c r="D18" s="151"/>
      <c r="E18" s="64"/>
      <c r="F18" s="38" t="s">
        <v>27</v>
      </c>
      <c r="G18" s="25" t="str">
        <f>IF(Welding!H18="YES","TAKEN","Eligible")</f>
        <v>Eligible</v>
      </c>
      <c r="H18" s="65" t="s">
        <v>71</v>
      </c>
      <c r="I18" s="152"/>
      <c r="J18" s="25" t="s">
        <v>32</v>
      </c>
      <c r="M18" s="66" t="s">
        <v>96</v>
      </c>
      <c r="N18" s="67" t="s">
        <v>65</v>
      </c>
      <c r="O18" s="67" t="s">
        <v>66</v>
      </c>
      <c r="P18" s="68" t="s">
        <v>34</v>
      </c>
      <c r="Q18" s="69" t="s">
        <v>65</v>
      </c>
      <c r="R18" s="70" t="s">
        <v>66</v>
      </c>
      <c r="S18" s="70" t="s">
        <v>34</v>
      </c>
    </row>
    <row r="19" spans="1:22" ht="28.5" customHeight="1" thickTop="1" x14ac:dyDescent="0.25">
      <c r="A19" s="127"/>
      <c r="B19" s="38" t="s">
        <v>25</v>
      </c>
      <c r="C19" s="25" t="str">
        <f>IF(Welding!D19="YES","TAKEN","Eligible")</f>
        <v>Eligible</v>
      </c>
      <c r="D19" s="71" t="s">
        <v>43</v>
      </c>
      <c r="E19" s="72"/>
      <c r="F19" s="38" t="s">
        <v>28</v>
      </c>
      <c r="G19" s="25" t="str">
        <f>IF(Welding!H19="YES","TAKEN","Eligible")</f>
        <v>Eligible</v>
      </c>
      <c r="H19" s="65" t="s">
        <v>97</v>
      </c>
      <c r="I19" s="152"/>
      <c r="J19" s="25" t="s">
        <v>32</v>
      </c>
      <c r="M19" s="4" t="s">
        <v>1</v>
      </c>
      <c r="N19" s="12"/>
      <c r="O19" s="12"/>
      <c r="P19" s="13"/>
      <c r="Q19" s="16"/>
      <c r="R19" s="12"/>
      <c r="S19" s="12"/>
    </row>
    <row r="20" spans="1:22" ht="24.95" customHeight="1" x14ac:dyDescent="0.25">
      <c r="A20" s="127"/>
      <c r="B20" s="38" t="s">
        <v>25</v>
      </c>
      <c r="C20" s="25" t="str">
        <f>IF(Welding!D20="YES","TAKEN","Eligible")</f>
        <v>Eligible</v>
      </c>
      <c r="D20" s="74" t="s">
        <v>44</v>
      </c>
      <c r="E20" s="48"/>
      <c r="F20" s="38" t="s">
        <v>26</v>
      </c>
      <c r="G20" s="25" t="str">
        <f>IF(Welding!H20="YES","TAKEN",IF(Welding!H11="YES","Eligible","Not Eligible"))</f>
        <v>Not Eligible</v>
      </c>
      <c r="H20" s="75" t="s">
        <v>70</v>
      </c>
      <c r="I20" s="152"/>
      <c r="J20" s="25" t="s">
        <v>32</v>
      </c>
      <c r="M20" s="4" t="s">
        <v>1</v>
      </c>
      <c r="N20" s="12"/>
      <c r="O20" s="12"/>
      <c r="P20" s="13"/>
      <c r="Q20" s="16"/>
      <c r="R20" s="12"/>
      <c r="S20" s="12"/>
    </row>
    <row r="21" spans="1:22" ht="26.25" thickBot="1" x14ac:dyDescent="0.3">
      <c r="A21" s="127"/>
      <c r="B21" s="38" t="s">
        <v>25</v>
      </c>
      <c r="C21" s="25" t="str">
        <f>IF(Welding!D21="YES","TAKEN",IF(OR(Welding!Q19="Junior",Welding!Q19="Senior"),"Eligible","Not Eligible"))</f>
        <v>Not Eligible</v>
      </c>
      <c r="D21" s="76" t="s">
        <v>45</v>
      </c>
      <c r="E21" s="77"/>
      <c r="F21" s="38" t="s">
        <v>28</v>
      </c>
      <c r="G21" s="25" t="str">
        <f>IF(Welding!H21="YES","TAKEN",IF(Welding!H19="YES","Eligible","Not Eligible"))</f>
        <v>Not Eligible</v>
      </c>
      <c r="H21" s="41" t="s">
        <v>72</v>
      </c>
      <c r="I21" s="152"/>
      <c r="J21" s="25" t="s">
        <v>32</v>
      </c>
      <c r="M21" s="4" t="s">
        <v>1</v>
      </c>
      <c r="N21" s="12"/>
      <c r="O21" s="12"/>
      <c r="P21" s="13"/>
      <c r="Q21" s="16"/>
      <c r="R21" s="12"/>
      <c r="S21" s="12"/>
    </row>
    <row r="22" spans="1:22" ht="21.75" customHeight="1" thickTop="1" x14ac:dyDescent="0.25">
      <c r="A22" s="127"/>
      <c r="B22" s="38" t="s">
        <v>25</v>
      </c>
      <c r="C22" s="25" t="str">
        <f>IF(Welding!D22="YES","TAKEN","Eligible")</f>
        <v>Eligible</v>
      </c>
      <c r="D22" s="71" t="s">
        <v>20</v>
      </c>
      <c r="E22" s="72"/>
      <c r="F22" s="38" t="s">
        <v>27</v>
      </c>
      <c r="G22" s="25" t="str">
        <f>IF(Welding!H22="YES","TAKEN",IF(AND(Welding!H17="YES",Welding!D28="YES"),"Eligible","Not Eligible"))</f>
        <v>Not Eligible</v>
      </c>
      <c r="H22" s="65" t="s">
        <v>99</v>
      </c>
      <c r="I22" s="152"/>
      <c r="J22" s="25" t="s">
        <v>32</v>
      </c>
      <c r="M22" s="4" t="s">
        <v>1</v>
      </c>
      <c r="N22" s="12"/>
      <c r="O22" s="12"/>
      <c r="P22" s="13"/>
      <c r="Q22" s="16"/>
      <c r="R22" s="12"/>
      <c r="S22" s="12"/>
      <c r="U22" s="66"/>
      <c r="V22" s="66"/>
    </row>
    <row r="23" spans="1:22" ht="26.25" customHeight="1" thickBot="1" x14ac:dyDescent="0.3">
      <c r="A23" s="78"/>
      <c r="B23" s="38" t="s">
        <v>25</v>
      </c>
      <c r="C23" s="25" t="str">
        <f>IF(Welding!D23="YES","TAKEN","Eligible")</f>
        <v>Eligible</v>
      </c>
      <c r="D23" s="79" t="s">
        <v>46</v>
      </c>
      <c r="E23" s="57"/>
      <c r="F23" s="80" t="s">
        <v>27</v>
      </c>
      <c r="G23" s="81" t="str">
        <f>IF(Welding!H23="YES","TAKEN",IF(Welding!Q19="Senior","Eligible","Not Eligible"))</f>
        <v>Not Eligible</v>
      </c>
      <c r="H23" s="82" t="s">
        <v>73</v>
      </c>
      <c r="I23" s="152"/>
      <c r="J23" s="25" t="s">
        <v>32</v>
      </c>
      <c r="M23" s="4" t="s">
        <v>1</v>
      </c>
      <c r="N23" s="12"/>
      <c r="O23" s="12"/>
      <c r="P23" s="13"/>
      <c r="Q23" s="16"/>
      <c r="R23" s="12"/>
      <c r="S23" s="12"/>
    </row>
    <row r="24" spans="1:22" ht="27" customHeight="1" thickTop="1" thickBot="1" x14ac:dyDescent="0.3">
      <c r="A24" s="126" t="s">
        <v>23</v>
      </c>
      <c r="B24" s="38" t="s">
        <v>25</v>
      </c>
      <c r="C24" s="25" t="str">
        <f>IF(Welding!D24="YES","TAKEN","Eligible")</f>
        <v>Eligible</v>
      </c>
      <c r="D24" s="79" t="s">
        <v>21</v>
      </c>
      <c r="E24" s="62"/>
      <c r="F24" s="83" t="s">
        <v>26</v>
      </c>
      <c r="G24" s="84" t="str">
        <f>IF(Welding!H24="YES","TAKEN",IF(OR(Welding!Q19="Junior",Welding!Q19="Senior"),"Eligible","Not Eligible"))</f>
        <v>Not Eligible</v>
      </c>
      <c r="H24" s="85" t="str">
        <f>Welding!I24</f>
        <v>________ Technical Electives: MGMT, IT, DDT (3 hrs)</v>
      </c>
      <c r="I24" s="152" t="s">
        <v>61</v>
      </c>
      <c r="J24" s="25" t="s">
        <v>32</v>
      </c>
      <c r="M24" s="4" t="s">
        <v>1</v>
      </c>
      <c r="N24" s="12"/>
      <c r="O24" s="12"/>
      <c r="P24" s="13"/>
      <c r="Q24" s="16"/>
      <c r="R24" s="15"/>
      <c r="S24" s="12"/>
    </row>
    <row r="25" spans="1:22" ht="32.450000000000003" customHeight="1" thickTop="1" x14ac:dyDescent="0.25">
      <c r="A25" s="126"/>
      <c r="B25" s="38" t="s">
        <v>25</v>
      </c>
      <c r="C25" s="25" t="str">
        <f>IF(Welding!D25="YES","TAKEN","Eligible")</f>
        <v>Eligible</v>
      </c>
      <c r="D25" s="74" t="s">
        <v>47</v>
      </c>
      <c r="E25" s="48"/>
      <c r="F25" s="38" t="s">
        <v>26</v>
      </c>
      <c r="G25" s="25" t="str">
        <f>IF(Welding!H25="YES","TAKEN",IF(OR(Welding!Q19="Junior",Welding!Q19="Senior"),"Eligible","Not Eligible"))</f>
        <v>Not Eligible</v>
      </c>
      <c r="H25" s="85" t="str">
        <f>Welding!I25</f>
        <v>________ Technical Electives: MGMT, IT, DDT (3 hrs)</v>
      </c>
      <c r="I25" s="152"/>
      <c r="J25" s="25" t="s">
        <v>29</v>
      </c>
      <c r="M25" s="4" t="s">
        <v>1</v>
      </c>
      <c r="N25" s="12"/>
      <c r="O25" s="12"/>
      <c r="P25" s="13"/>
      <c r="Q25" s="16"/>
      <c r="R25" s="12"/>
      <c r="S25" s="12"/>
      <c r="U25" s="25"/>
      <c r="V25" s="25"/>
    </row>
    <row r="26" spans="1:22" ht="40.5" customHeight="1" x14ac:dyDescent="0.25">
      <c r="A26" s="86"/>
      <c r="B26" s="38"/>
      <c r="C26" s="25" t="str">
        <f>IF(Welding!D26="YES","TAKEN","Eligible")</f>
        <v>Eligible</v>
      </c>
      <c r="D26" s="87" t="s">
        <v>22</v>
      </c>
      <c r="E26" s="88"/>
      <c r="F26" s="128" t="s">
        <v>60</v>
      </c>
      <c r="G26" s="129"/>
      <c r="H26" s="129"/>
      <c r="I26" s="132"/>
      <c r="M26" s="4" t="s">
        <v>1</v>
      </c>
      <c r="N26" s="12"/>
      <c r="O26" s="12"/>
      <c r="P26" s="13"/>
      <c r="Q26" s="16"/>
      <c r="R26" s="15"/>
      <c r="S26" s="12"/>
      <c r="V26" s="25"/>
    </row>
    <row r="27" spans="1:22" ht="32.25" customHeight="1" x14ac:dyDescent="0.25">
      <c r="A27" s="89"/>
      <c r="B27" s="38" t="s">
        <v>25</v>
      </c>
      <c r="C27" s="25" t="str">
        <f>IF(Welding!D27="YES","TAKEN","Eligible")</f>
        <v>Eligible</v>
      </c>
      <c r="D27" s="87" t="s">
        <v>62</v>
      </c>
      <c r="E27" s="90" t="s">
        <v>32</v>
      </c>
      <c r="F27" s="128"/>
      <c r="G27" s="129"/>
      <c r="H27" s="129"/>
      <c r="I27" s="132"/>
      <c r="M27" s="4" t="s">
        <v>1</v>
      </c>
      <c r="N27" s="12"/>
      <c r="O27" s="12"/>
      <c r="P27" s="13"/>
      <c r="Q27" s="16"/>
      <c r="R27" s="12"/>
      <c r="S27" s="12"/>
      <c r="U27" s="25"/>
    </row>
    <row r="28" spans="1:22" ht="30" customHeight="1" x14ac:dyDescent="0.25">
      <c r="A28" s="89"/>
      <c r="B28" s="38" t="s">
        <v>25</v>
      </c>
      <c r="C28" s="25" t="str">
        <f>IF(Welding!D28="YES","TAKEN",IF(Welding!D27="YES","Eligible","Not Eligible"))</f>
        <v>Not Eligible</v>
      </c>
      <c r="D28" s="87" t="s">
        <v>48</v>
      </c>
      <c r="E28" s="90" t="s">
        <v>32</v>
      </c>
      <c r="F28" s="128"/>
      <c r="G28" s="129"/>
      <c r="H28" s="129"/>
      <c r="I28" s="132"/>
      <c r="M28" s="4" t="s">
        <v>1</v>
      </c>
      <c r="N28" s="12"/>
      <c r="O28" s="12"/>
      <c r="P28" s="13"/>
      <c r="Q28" s="16"/>
      <c r="R28" s="15"/>
      <c r="S28" s="12"/>
    </row>
    <row r="29" spans="1:22" ht="32.25" customHeight="1" thickBot="1" x14ac:dyDescent="0.3">
      <c r="A29" s="86"/>
      <c r="B29" s="38" t="s">
        <v>25</v>
      </c>
      <c r="C29" s="25" t="str">
        <f>IF(Welding!D29="YES","TAKEN",IF(Welding!D27="YES","Eligible","Not Eligible"))</f>
        <v>Not Eligible</v>
      </c>
      <c r="D29" s="87" t="s">
        <v>49</v>
      </c>
      <c r="E29" s="90" t="s">
        <v>32</v>
      </c>
      <c r="F29" s="130"/>
      <c r="G29" s="131"/>
      <c r="H29" s="131"/>
      <c r="I29" s="133"/>
      <c r="M29" s="4" t="s">
        <v>1</v>
      </c>
      <c r="N29" s="12"/>
      <c r="O29" s="12"/>
      <c r="P29" s="13"/>
      <c r="Q29" s="16"/>
      <c r="R29" s="12"/>
      <c r="S29" s="12"/>
      <c r="U29" s="25"/>
    </row>
    <row r="30" spans="1:22" ht="15" customHeight="1" x14ac:dyDescent="0.25">
      <c r="A30" s="125"/>
      <c r="B30" s="125"/>
      <c r="C30" s="125"/>
      <c r="D30" s="125"/>
      <c r="E30" s="91"/>
      <c r="F30" s="124" t="s">
        <v>78</v>
      </c>
      <c r="G30" s="124"/>
      <c r="H30" s="124"/>
      <c r="I30" s="124"/>
      <c r="N30" s="73"/>
      <c r="O30" s="73"/>
      <c r="P30" s="92">
        <f>SUM(P19:P29)</f>
        <v>0</v>
      </c>
      <c r="Q30" s="93" t="s">
        <v>35</v>
      </c>
      <c r="R30" s="94"/>
      <c r="S30" s="95"/>
      <c r="U30" s="25"/>
    </row>
    <row r="31" spans="1:22" ht="24.95" customHeight="1" thickBot="1" x14ac:dyDescent="0.3">
      <c r="C31" s="10"/>
      <c r="D31" s="97"/>
      <c r="E31" s="97"/>
      <c r="G31" s="10"/>
      <c r="H31" s="99"/>
      <c r="I31" s="100"/>
    </row>
    <row r="32" spans="1:22" ht="30.75" customHeight="1" thickBot="1" x14ac:dyDescent="0.3">
      <c r="C32" s="10"/>
      <c r="D32" s="101"/>
      <c r="E32" s="101"/>
      <c r="F32" s="102"/>
      <c r="G32" s="21"/>
      <c r="H32" s="22" t="s">
        <v>94</v>
      </c>
      <c r="I32" s="100"/>
      <c r="N32" s="170" t="s">
        <v>82</v>
      </c>
      <c r="O32" s="170"/>
      <c r="P32" s="170"/>
      <c r="Q32" s="171"/>
      <c r="R32" s="171"/>
      <c r="S32" s="171"/>
      <c r="T32" s="172"/>
      <c r="U32" s="172"/>
    </row>
    <row r="33" spans="3:21" ht="30" customHeight="1" thickTop="1" thickBot="1" x14ac:dyDescent="0.3">
      <c r="C33" s="10"/>
      <c r="D33" s="101"/>
      <c r="E33" s="101"/>
      <c r="F33" s="102"/>
      <c r="G33" s="21"/>
      <c r="H33" s="22" t="s">
        <v>94</v>
      </c>
      <c r="I33" s="100"/>
      <c r="Q33" s="173" t="s">
        <v>83</v>
      </c>
      <c r="R33" s="173"/>
      <c r="S33" s="24"/>
      <c r="T33" s="24" t="s">
        <v>84</v>
      </c>
      <c r="U33" s="24"/>
    </row>
    <row r="34" spans="3:21" ht="30.75" customHeight="1" thickTop="1" thickBot="1" x14ac:dyDescent="0.3">
      <c r="C34" s="10"/>
      <c r="D34" s="103"/>
      <c r="E34" s="103"/>
      <c r="F34" s="104"/>
      <c r="G34" s="23"/>
      <c r="H34" s="22" t="s">
        <v>94</v>
      </c>
      <c r="I34" s="100"/>
      <c r="N34" s="174" t="s">
        <v>86</v>
      </c>
      <c r="O34" s="174"/>
      <c r="P34" s="174"/>
    </row>
    <row r="35" spans="3:21" ht="24.95" customHeight="1" thickTop="1" x14ac:dyDescent="0.25">
      <c r="D35" s="101"/>
      <c r="E35" s="101"/>
      <c r="F35" s="102"/>
      <c r="G35" s="105"/>
      <c r="H35" s="106"/>
      <c r="K35" s="169"/>
      <c r="L35" s="169"/>
      <c r="M35" s="169"/>
      <c r="N35" s="169"/>
      <c r="O35" s="169"/>
      <c r="P35" s="169"/>
      <c r="Q35" s="169"/>
      <c r="R35" s="169"/>
      <c r="S35" s="169"/>
      <c r="T35" s="169"/>
    </row>
    <row r="36" spans="3:21" ht="30" customHeight="1" x14ac:dyDescent="0.25">
      <c r="D36" s="101"/>
      <c r="E36" s="101"/>
      <c r="F36" s="102"/>
      <c r="G36" s="105"/>
      <c r="H36" s="106"/>
      <c r="K36" s="169"/>
      <c r="L36" s="169"/>
      <c r="M36" s="169"/>
      <c r="N36" s="169"/>
      <c r="O36" s="169"/>
      <c r="P36" s="169"/>
      <c r="Q36" s="169"/>
      <c r="R36" s="169"/>
      <c r="S36" s="169"/>
      <c r="T36" s="169"/>
    </row>
    <row r="37" spans="3:21" ht="30" customHeight="1" x14ac:dyDescent="0.25">
      <c r="K37" s="169"/>
      <c r="L37" s="169"/>
      <c r="M37" s="169"/>
      <c r="N37" s="169"/>
      <c r="O37" s="169"/>
      <c r="P37" s="169"/>
      <c r="Q37" s="169"/>
      <c r="R37" s="169"/>
      <c r="S37" s="169"/>
      <c r="T37" s="169"/>
    </row>
    <row r="38" spans="3:21" ht="30" customHeight="1" x14ac:dyDescent="0.25"/>
    <row r="39" spans="3:21" ht="30" customHeight="1" x14ac:dyDescent="0.25">
      <c r="N39" s="174" t="s">
        <v>93</v>
      </c>
      <c r="O39" s="174"/>
      <c r="P39" s="174"/>
    </row>
    <row r="40" spans="3:21" ht="30" customHeight="1" x14ac:dyDescent="0.25">
      <c r="K40" s="169"/>
      <c r="L40" s="169"/>
      <c r="M40" s="169"/>
      <c r="N40" s="169"/>
      <c r="O40" s="169"/>
      <c r="P40" s="169"/>
      <c r="Q40" s="169"/>
      <c r="R40" s="169"/>
      <c r="S40" s="169"/>
      <c r="T40" s="169"/>
    </row>
    <row r="41" spans="3:21" ht="30" customHeight="1" x14ac:dyDescent="0.25">
      <c r="K41" s="169"/>
      <c r="L41" s="169"/>
      <c r="M41" s="169"/>
      <c r="N41" s="169"/>
      <c r="O41" s="169"/>
      <c r="P41" s="169"/>
      <c r="Q41" s="169"/>
      <c r="R41" s="169"/>
      <c r="S41" s="169"/>
      <c r="T41" s="169"/>
    </row>
    <row r="42" spans="3:21" ht="30" customHeight="1" x14ac:dyDescent="0.25">
      <c r="K42" s="169"/>
      <c r="L42" s="169"/>
      <c r="M42" s="169"/>
      <c r="N42" s="169"/>
      <c r="O42" s="169"/>
      <c r="P42" s="169"/>
      <c r="Q42" s="169"/>
      <c r="R42" s="169"/>
      <c r="S42" s="169"/>
      <c r="T42" s="169"/>
    </row>
    <row r="43" spans="3:21" ht="30" customHeight="1" x14ac:dyDescent="0.25"/>
    <row r="44" spans="3:21" ht="30" customHeight="1" x14ac:dyDescent="0.25"/>
    <row r="45" spans="3:21" ht="30" customHeight="1" x14ac:dyDescent="0.25"/>
  </sheetData>
  <sheetProtection algorithmName="SHA-512" hashValue="o4jjUE3fCuKK+EJnCbe8TN/UiXaovaoXnjiAe+Eywl2LClbXPFTOVo/igxX2a7fx6EACD3xdRQcmdyjVB3nN1A==" saltValue="g1EPL5uTSwjEYfnrfftY6Q==" spinCount="100000" sheet="1" selectLockedCells="1"/>
  <mergeCells count="30">
    <mergeCell ref="I24:I25"/>
    <mergeCell ref="A24:A25"/>
    <mergeCell ref="K40:T42"/>
    <mergeCell ref="F26:H29"/>
    <mergeCell ref="I26:I29"/>
    <mergeCell ref="A30:D30"/>
    <mergeCell ref="F30:I30"/>
    <mergeCell ref="N32:P32"/>
    <mergeCell ref="Q32:S32"/>
    <mergeCell ref="T32:U32"/>
    <mergeCell ref="Q33:R33"/>
    <mergeCell ref="N34:P34"/>
    <mergeCell ref="N39:P39"/>
    <mergeCell ref="K35:T37"/>
    <mergeCell ref="N9:S11"/>
    <mergeCell ref="N15:S16"/>
    <mergeCell ref="N17:P17"/>
    <mergeCell ref="Q17:S17"/>
    <mergeCell ref="A17:A22"/>
    <mergeCell ref="B18:D18"/>
    <mergeCell ref="A10:A16"/>
    <mergeCell ref="A6:A9"/>
    <mergeCell ref="I6:I16"/>
    <mergeCell ref="I17:I23"/>
    <mergeCell ref="N5:R7"/>
    <mergeCell ref="A1:I1"/>
    <mergeCell ref="A2:I2"/>
    <mergeCell ref="A3:I3"/>
    <mergeCell ref="C4:D4"/>
    <mergeCell ref="G4:H4"/>
  </mergeCells>
  <conditionalFormatting sqref="C6:C9 C16:C17">
    <cfRule type="containsText" dxfId="39" priority="44" operator="containsText" text="TAKEN">
      <formula>NOT(ISERROR(SEARCH("TAKEN",C6)))</formula>
    </cfRule>
    <cfRule type="beginsWith" dxfId="38" priority="45" operator="beginsWith" text="Not">
      <formula>LEFT(C6,LEN("Not"))="Not"</formula>
    </cfRule>
    <cfRule type="beginsWith" dxfId="37" priority="46" operator="beginsWith" text="Eligible">
      <formula>LEFT(C6,LEN("Eligible"))="Eligible"</formula>
    </cfRule>
  </conditionalFormatting>
  <conditionalFormatting sqref="C19:C29">
    <cfRule type="containsText" dxfId="36" priority="38" operator="containsText" text="TAKEN">
      <formula>NOT(ISERROR(SEARCH("TAKEN",C19)))</formula>
    </cfRule>
    <cfRule type="beginsWith" dxfId="35" priority="39" operator="beginsWith" text="Not">
      <formula>LEFT(C19,LEN("Not"))="Not"</formula>
    </cfRule>
    <cfRule type="beginsWith" dxfId="34" priority="40" operator="beginsWith" text="Eligible">
      <formula>LEFT(C19,LEN("Eligible"))="Eligible"</formula>
    </cfRule>
  </conditionalFormatting>
  <conditionalFormatting sqref="G10:G11 G13:G25">
    <cfRule type="containsText" dxfId="33" priority="35" operator="containsText" text="TAKEN">
      <formula>NOT(ISERROR(SEARCH("TAKEN",G10)))</formula>
    </cfRule>
    <cfRule type="beginsWith" dxfId="32" priority="36" operator="beginsWith" text="Not">
      <formula>LEFT(G10,LEN("Not"))="Not"</formula>
    </cfRule>
    <cfRule type="beginsWith" dxfId="31" priority="37" operator="beginsWith" text="Eligible">
      <formula>LEFT(G10,LEN("Eligible"))="Eligible"</formula>
    </cfRule>
  </conditionalFormatting>
  <conditionalFormatting sqref="G6:G9">
    <cfRule type="containsText" dxfId="30" priority="29" operator="containsText" text="TAKEN">
      <formula>NOT(ISERROR(SEARCH("TAKEN",G6)))</formula>
    </cfRule>
    <cfRule type="beginsWith" dxfId="29" priority="30" operator="beginsWith" text="Not">
      <formula>LEFT(G6,LEN("Not"))="Not"</formula>
    </cfRule>
    <cfRule type="beginsWith" dxfId="28" priority="31" operator="beginsWith" text="Eligible">
      <formula>LEFT(G6,LEN("Eligible"))="Eligible"</formula>
    </cfRule>
  </conditionalFormatting>
  <conditionalFormatting sqref="G12">
    <cfRule type="containsText" dxfId="27" priority="26" operator="containsText" text="TAKEN">
      <formula>NOT(ISERROR(SEARCH("TAKEN",G12)))</formula>
    </cfRule>
    <cfRule type="beginsWith" dxfId="26" priority="27" operator="beginsWith" text="Not">
      <formula>LEFT(G12,LEN("Not"))="Not"</formula>
    </cfRule>
    <cfRule type="beginsWith" dxfId="25" priority="28" operator="beginsWith" text="Eligible">
      <formula>LEFT(G12,LEN("Eligible"))="Eligible"</formula>
    </cfRule>
  </conditionalFormatting>
  <conditionalFormatting sqref="C10:C15">
    <cfRule type="containsText" dxfId="24" priority="23" operator="containsText" text="TAKEN">
      <formula>NOT(ISERROR(SEARCH("TAKEN",C10)))</formula>
    </cfRule>
    <cfRule type="beginsWith" dxfId="23" priority="24" operator="beginsWith" text="Not">
      <formula>LEFT(C10,LEN("Not"))="Not"</formula>
    </cfRule>
    <cfRule type="beginsWith" dxfId="22" priority="25" operator="beginsWith" text="Eligible">
      <formula>LEFT(C10,LEN("Eligible"))="Eligible"</formula>
    </cfRule>
  </conditionalFormatting>
  <conditionalFormatting sqref="M19">
    <cfRule type="containsText" dxfId="21" priority="21" operator="containsText" text="NO">
      <formula>NOT(ISERROR(SEARCH("NO",M19)))</formula>
    </cfRule>
    <cfRule type="containsText" dxfId="20" priority="22" operator="containsText" text="YES">
      <formula>NOT(ISERROR(SEARCH("YES",M19)))</formula>
    </cfRule>
  </conditionalFormatting>
  <conditionalFormatting sqref="M20">
    <cfRule type="containsText" dxfId="19" priority="19" operator="containsText" text="NO">
      <formula>NOT(ISERROR(SEARCH("NO",M20)))</formula>
    </cfRule>
    <cfRule type="containsText" dxfId="18" priority="20" operator="containsText" text="YES">
      <formula>NOT(ISERROR(SEARCH("YES",M20)))</formula>
    </cfRule>
  </conditionalFormatting>
  <conditionalFormatting sqref="M21">
    <cfRule type="containsText" dxfId="17" priority="17" operator="containsText" text="NO">
      <formula>NOT(ISERROR(SEARCH("NO",M21)))</formula>
    </cfRule>
    <cfRule type="containsText" dxfId="16" priority="18" operator="containsText" text="YES">
      <formula>NOT(ISERROR(SEARCH("YES",M21)))</formula>
    </cfRule>
  </conditionalFormatting>
  <conditionalFormatting sqref="M22">
    <cfRule type="containsText" dxfId="15" priority="15" operator="containsText" text="NO">
      <formula>NOT(ISERROR(SEARCH("NO",M22)))</formula>
    </cfRule>
    <cfRule type="containsText" dxfId="14" priority="16" operator="containsText" text="YES">
      <formula>NOT(ISERROR(SEARCH("YES",M22)))</formula>
    </cfRule>
  </conditionalFormatting>
  <conditionalFormatting sqref="M23">
    <cfRule type="containsText" dxfId="13" priority="13" operator="containsText" text="NO">
      <formula>NOT(ISERROR(SEARCH("NO",M23)))</formula>
    </cfRule>
    <cfRule type="containsText" dxfId="12" priority="14" operator="containsText" text="YES">
      <formula>NOT(ISERROR(SEARCH("YES",M23)))</formula>
    </cfRule>
  </conditionalFormatting>
  <conditionalFormatting sqref="M24">
    <cfRule type="containsText" dxfId="11" priority="11" operator="containsText" text="NO">
      <formula>NOT(ISERROR(SEARCH("NO",M24)))</formula>
    </cfRule>
    <cfRule type="containsText" dxfId="10" priority="12" operator="containsText" text="YES">
      <formula>NOT(ISERROR(SEARCH("YES",M24)))</formula>
    </cfRule>
  </conditionalFormatting>
  <conditionalFormatting sqref="M25">
    <cfRule type="containsText" dxfId="9" priority="9" operator="containsText" text="NO">
      <formula>NOT(ISERROR(SEARCH("NO",M25)))</formula>
    </cfRule>
    <cfRule type="containsText" dxfId="8" priority="10" operator="containsText" text="YES">
      <formula>NOT(ISERROR(SEARCH("YES",M25)))</formula>
    </cfRule>
  </conditionalFormatting>
  <conditionalFormatting sqref="M26">
    <cfRule type="containsText" dxfId="7" priority="7" operator="containsText" text="NO">
      <formula>NOT(ISERROR(SEARCH("NO",M26)))</formula>
    </cfRule>
    <cfRule type="containsText" dxfId="6" priority="8" operator="containsText" text="YES">
      <formula>NOT(ISERROR(SEARCH("YES",M26)))</formula>
    </cfRule>
  </conditionalFormatting>
  <conditionalFormatting sqref="M27">
    <cfRule type="containsText" dxfId="5" priority="5" operator="containsText" text="NO">
      <formula>NOT(ISERROR(SEARCH("NO",M27)))</formula>
    </cfRule>
    <cfRule type="containsText" dxfId="4" priority="6" operator="containsText" text="YES">
      <formula>NOT(ISERROR(SEARCH("YES",M27)))</formula>
    </cfRule>
  </conditionalFormatting>
  <conditionalFormatting sqref="M28">
    <cfRule type="containsText" dxfId="3" priority="3" operator="containsText" text="NO">
      <formula>NOT(ISERROR(SEARCH("NO",M28)))</formula>
    </cfRule>
    <cfRule type="containsText" dxfId="2" priority="4" operator="containsText" text="YES">
      <formula>NOT(ISERROR(SEARCH("YES",M28)))</formula>
    </cfRule>
  </conditionalFormatting>
  <conditionalFormatting sqref="M29">
    <cfRule type="containsText" dxfId="1" priority="1" operator="containsText" text="NO">
      <formula>NOT(ISERROR(SEARCH("NO",M29)))</formula>
    </cfRule>
    <cfRule type="containsText" dxfId="0" priority="2" operator="containsText" text="YES">
      <formula>NOT(ISERROR(SEARCH("YES",M29)))</formula>
    </cfRule>
  </conditionalFormatting>
  <hyperlinks>
    <hyperlink ref="N5:R7" r:id="rId1" display="FLOW CHART"/>
  </hyperlinks>
  <pageMargins left="0.2" right="0.2" top="0.25" bottom="0.25" header="0.3" footer="0.3"/>
  <pageSetup orientation="portrait" verticalDpi="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Selections!$A$1:$A$2</xm:f>
          </x14:formula1>
          <xm:sqref>M19:M29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E8" sqref="E8"/>
    </sheetView>
  </sheetViews>
  <sheetFormatPr defaultRowHeight="15" x14ac:dyDescent="0.25"/>
  <cols>
    <col min="1" max="2" style="1" width="8.85546875"/>
  </cols>
  <sheetData>
    <row r="1" spans="1:4" x14ac:dyDescent="0.25">
      <c r="A1" s="3" t="s">
        <v>0</v>
      </c>
    </row>
    <row r="2" spans="1:4" x14ac:dyDescent="0.25">
      <c r="A2" s="2" t="s">
        <v>1</v>
      </c>
      <c r="B2" s="1" t="s">
        <v>87</v>
      </c>
      <c r="C2" s="1" t="s">
        <v>87</v>
      </c>
      <c r="D2" t="s" s="0">
        <v>2</v>
      </c>
    </row>
    <row r="3" spans="1:4" x14ac:dyDescent="0.25">
      <c r="B3" s="1" t="s">
        <v>88</v>
      </c>
      <c r="C3" s="1" t="s">
        <v>88</v>
      </c>
      <c r="D3" t="s" s="0">
        <v>3</v>
      </c>
    </row>
    <row r="4" spans="1:4" x14ac:dyDescent="0.25">
      <c r="B4" s="1" t="s">
        <v>89</v>
      </c>
      <c r="C4" s="1" t="s">
        <v>89</v>
      </c>
      <c r="D4" t="s" s="0">
        <v>4</v>
      </c>
    </row>
    <row r="5" spans="1:4" x14ac:dyDescent="0.25">
      <c r="B5" s="1" t="s">
        <v>90</v>
      </c>
      <c r="C5" s="1" t="s">
        <v>91</v>
      </c>
      <c r="D5" t="s" s="0">
        <v>5</v>
      </c>
    </row>
    <row r="6" spans="1:4" x14ac:dyDescent="0.25">
      <c r="B6" s="1" t="s">
        <v>91</v>
      </c>
      <c r="C6" s="1" t="s">
        <v>95</v>
      </c>
    </row>
    <row r="7" spans="1:4" x14ac:dyDescent="0.25">
      <c r="B7" s="1" t="s">
        <v>95</v>
      </c>
    </row>
  </sheetData>
  <sheetProtection algorithmName="SHA-512" hashValue="YSYlNkk9J+p6tObWtawHmkIOSXQ0NL4Oyhx6tlzfY0/qj2bS5rUs+K0cJc222QS0ZLxFALrof9EXrycon9Br2Q==" saltValue="7hNJTZgGwy/jK3yrbDaLx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Welding</vt:lpstr>
      <vt:lpstr>Advising Sheet</vt:lpstr>
      <vt:lpstr>Selections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2020-04-07T02:33:17Z</dcterms:created>
  <dc:creator>Windows User</dc:creator>
  <cp:lastModifiedBy>Ahmad Fayed</cp:lastModifiedBy>
  <dcterms:modified xsi:type="dcterms:W3CDTF">2025-04-01T20:03:55Z</dcterms:modified>
  <dc:title>Industrial Technology - WELDING TECHNOLOGY Concentration</dc:title>
</cp:coreProperties>
</file>