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w0519307\Downloads\"/>
    </mc:Choice>
  </mc:AlternateContent>
  <bookViews>
    <workbookView xWindow="0" yWindow="0" windowWidth="14520" windowHeight="9165"/>
  </bookViews>
  <sheets>
    <sheet name="Construction" sheetId="13" r:id="rId1"/>
    <sheet name="Advising Sheet" sheetId="15" r:id="rId2"/>
    <sheet name="Selections" sheetId="2" state="hidden" r:id="rId3"/>
  </sheets>
  <externalReferences>
    <externalReference r:id="rId4"/>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7" i="15" l="1"/>
  <c r="C26" i="15"/>
  <c r="H30" i="15" l="1"/>
  <c r="H29" i="15"/>
  <c r="G13" i="15" l="1"/>
  <c r="G12" i="15"/>
  <c r="O28" i="15"/>
  <c r="C25" i="15"/>
  <c r="C24" i="15"/>
  <c r="G15" i="15" l="1"/>
  <c r="C16" i="15"/>
  <c r="C14" i="15"/>
  <c r="C11" i="15"/>
  <c r="C12" i="15" l="1"/>
  <c r="C15" i="15" l="1"/>
  <c r="C13" i="15"/>
  <c r="G4" i="15" l="1"/>
  <c r="C4" i="15"/>
  <c r="G30" i="15" l="1"/>
  <c r="G29" i="15"/>
  <c r="G28" i="15"/>
  <c r="G27" i="15"/>
  <c r="G26" i="15"/>
  <c r="G25" i="15"/>
  <c r="G23" i="15"/>
  <c r="G22" i="15"/>
  <c r="G21" i="15"/>
  <c r="G20" i="15"/>
  <c r="G19" i="15"/>
  <c r="G18" i="15"/>
  <c r="G16" i="15"/>
  <c r="G14" i="15"/>
  <c r="G11" i="15"/>
  <c r="G10" i="15"/>
  <c r="C9" i="15"/>
  <c r="C8" i="15"/>
  <c r="G7" i="15"/>
  <c r="C7" i="15"/>
  <c r="C22" i="15"/>
  <c r="C21" i="15"/>
  <c r="C20" i="15"/>
  <c r="C19" i="15"/>
  <c r="C18" i="15"/>
  <c r="G17" i="15"/>
  <c r="C17" i="15"/>
  <c r="C10" i="15"/>
  <c r="G9" i="15"/>
  <c r="G8" i="15"/>
  <c r="G6" i="15"/>
  <c r="C6" i="15"/>
</calcChain>
</file>

<file path=xl/sharedStrings.xml><?xml version="1.0" encoding="utf-8"?>
<sst xmlns="http://schemas.openxmlformats.org/spreadsheetml/2006/main" count="347" uniqueCount="104">
  <si>
    <t>YES</t>
  </si>
  <si>
    <t>NO</t>
  </si>
  <si>
    <t>Freshman</t>
  </si>
  <si>
    <t>Sophomore</t>
  </si>
  <si>
    <t>Junior</t>
  </si>
  <si>
    <t>Senior</t>
  </si>
  <si>
    <t>Bachelor of Science</t>
  </si>
  <si>
    <t>NAME:</t>
  </si>
  <si>
    <t>Minimum Grade of D Required:</t>
  </si>
  <si>
    <t>Minimum Grade of C required:</t>
  </si>
  <si>
    <t>ENGLISH (12 hrs)</t>
  </si>
  <si>
    <r>
      <rPr>
        <b/>
        <sz val="10"/>
        <color theme="1"/>
        <rFont val="Calibri"/>
        <family val="2"/>
        <scheme val="minor"/>
      </rPr>
      <t>ENGL 101</t>
    </r>
    <r>
      <rPr>
        <sz val="10"/>
        <color theme="1"/>
        <rFont val="Calibri"/>
        <family val="2"/>
        <scheme val="minor"/>
      </rPr>
      <t xml:space="preserve"> Freshman Composition (3 hrs)</t>
    </r>
  </si>
  <si>
    <r>
      <rPr>
        <b/>
        <sz val="10"/>
        <color theme="1"/>
        <rFont val="Calibri"/>
        <family val="2"/>
        <scheme val="minor"/>
      </rPr>
      <t>OSHE 111</t>
    </r>
    <r>
      <rPr>
        <sz val="10"/>
        <color theme="1"/>
        <rFont val="Calibri"/>
        <family val="2"/>
        <scheme val="minor"/>
      </rPr>
      <t xml:space="preserve"> Introduction to OSHE (3 hrs)</t>
    </r>
  </si>
  <si>
    <t>ENGINEERING TECHNOLOGY (31 hrs)</t>
  </si>
  <si>
    <r>
      <rPr>
        <b/>
        <sz val="10"/>
        <color theme="1"/>
        <rFont val="Calibri"/>
        <family val="2"/>
        <scheme val="minor"/>
      </rPr>
      <t>ENGL 102</t>
    </r>
    <r>
      <rPr>
        <sz val="10"/>
        <color theme="1"/>
        <rFont val="Calibri"/>
        <family val="2"/>
        <scheme val="minor"/>
      </rPr>
      <t xml:space="preserve"> Critical Reading and Writing (3 hrs)</t>
    </r>
  </si>
  <si>
    <r>
      <rPr>
        <b/>
        <sz val="10"/>
        <color theme="1"/>
        <rFont val="Calibri"/>
        <family val="2"/>
        <scheme val="minor"/>
      </rPr>
      <t>ET 111</t>
    </r>
    <r>
      <rPr>
        <sz val="10"/>
        <color theme="1"/>
        <rFont val="Calibri"/>
        <family val="2"/>
        <scheme val="minor"/>
      </rPr>
      <t xml:space="preserve"> Engineering Graphics (3 hrs)</t>
    </r>
  </si>
  <si>
    <r>
      <rPr>
        <b/>
        <sz val="10"/>
        <color theme="1"/>
        <rFont val="Calibri"/>
        <family val="2"/>
        <scheme val="minor"/>
      </rPr>
      <t>ENGL 230, 231</t>
    </r>
    <r>
      <rPr>
        <i/>
        <u/>
        <sz val="10"/>
        <color theme="1"/>
        <rFont val="Calibri"/>
        <family val="2"/>
        <scheme val="minor"/>
      </rPr>
      <t xml:space="preserve"> or</t>
    </r>
    <r>
      <rPr>
        <sz val="10"/>
        <color theme="1"/>
        <rFont val="Calibri"/>
        <family val="2"/>
        <scheme val="minor"/>
      </rPr>
      <t xml:space="preserve"> </t>
    </r>
    <r>
      <rPr>
        <b/>
        <sz val="10"/>
        <color theme="1"/>
        <rFont val="Calibri"/>
        <family val="2"/>
        <scheme val="minor"/>
      </rPr>
      <t>232</t>
    </r>
    <r>
      <rPr>
        <sz val="10"/>
        <color theme="1"/>
        <rFont val="Calibri"/>
        <family val="2"/>
        <scheme val="minor"/>
      </rPr>
      <t xml:space="preserve"> (3 hrs)             </t>
    </r>
  </si>
  <si>
    <r>
      <rPr>
        <b/>
        <sz val="10"/>
        <color theme="1"/>
        <rFont val="Calibri"/>
        <family val="2"/>
        <scheme val="minor"/>
      </rPr>
      <t>IT 407</t>
    </r>
    <r>
      <rPr>
        <sz val="10"/>
        <color theme="1"/>
        <rFont val="Calibri"/>
        <family val="2"/>
        <scheme val="minor"/>
      </rPr>
      <t xml:space="preserve"> Six Sigma Industrial Quality (3 hrs)</t>
    </r>
  </si>
  <si>
    <r>
      <rPr>
        <b/>
        <sz val="10"/>
        <color theme="1"/>
        <rFont val="Calibri"/>
        <family val="2"/>
        <scheme val="minor"/>
      </rPr>
      <t>ENGL 322</t>
    </r>
    <r>
      <rPr>
        <sz val="10"/>
        <color theme="1"/>
        <rFont val="Calibri"/>
        <family val="2"/>
        <scheme val="minor"/>
      </rPr>
      <t xml:space="preserve"> Intro to Prof and Technical Writing (3 hrs)</t>
    </r>
  </si>
  <si>
    <r>
      <rPr>
        <b/>
        <sz val="10"/>
        <color theme="1"/>
        <rFont val="Calibri"/>
        <family val="2"/>
        <scheme val="minor"/>
      </rPr>
      <t xml:space="preserve">ET 100 </t>
    </r>
    <r>
      <rPr>
        <sz val="10"/>
        <color theme="1"/>
        <rFont val="Calibri"/>
        <family val="2"/>
        <scheme val="minor"/>
      </rPr>
      <t>Introduction to Engineering Technology (3 hrs)</t>
    </r>
  </si>
  <si>
    <t>NATURAL SCIENCE (15 hrs)</t>
  </si>
  <si>
    <r>
      <rPr>
        <b/>
        <sz val="10"/>
        <color theme="1"/>
        <rFont val="Calibri"/>
        <family val="2"/>
        <scheme val="minor"/>
      </rPr>
      <t xml:space="preserve">Biology - GBIO 151 </t>
    </r>
    <r>
      <rPr>
        <sz val="10"/>
        <color theme="1"/>
        <rFont val="Calibri"/>
        <family val="2"/>
        <scheme val="minor"/>
      </rPr>
      <t>(3 hrs)</t>
    </r>
  </si>
  <si>
    <r>
      <rPr>
        <b/>
        <sz val="10"/>
        <color theme="1"/>
        <rFont val="Calibri"/>
        <family val="2"/>
        <scheme val="minor"/>
      </rPr>
      <t>ET 202</t>
    </r>
    <r>
      <rPr>
        <sz val="10"/>
        <color theme="1"/>
        <rFont val="Calibri"/>
        <family val="2"/>
        <scheme val="minor"/>
      </rPr>
      <t xml:space="preserve"> Computer Applications (3 hrs)</t>
    </r>
  </si>
  <si>
    <r>
      <rPr>
        <b/>
        <sz val="10"/>
        <color theme="1"/>
        <rFont val="Calibri"/>
        <family val="2"/>
        <scheme val="minor"/>
      </rPr>
      <t>Biology - BIOL 152</t>
    </r>
    <r>
      <rPr>
        <sz val="10"/>
        <color theme="1"/>
        <rFont val="Calibri"/>
        <family val="2"/>
        <scheme val="minor"/>
      </rPr>
      <t xml:space="preserve"> (1 hr)</t>
    </r>
  </si>
  <si>
    <r>
      <rPr>
        <b/>
        <sz val="10"/>
        <color theme="1"/>
        <rFont val="Calibri"/>
        <family val="2"/>
        <scheme val="minor"/>
      </rPr>
      <t>ET 213</t>
    </r>
    <r>
      <rPr>
        <sz val="10"/>
        <color theme="1"/>
        <rFont val="Calibri"/>
        <family val="2"/>
        <scheme val="minor"/>
      </rPr>
      <t xml:space="preserve"> Electrical Circuits (3 hrs)</t>
    </r>
  </si>
  <si>
    <r>
      <rPr>
        <b/>
        <sz val="10"/>
        <color theme="1"/>
        <rFont val="Calibri"/>
        <family val="2"/>
        <scheme val="minor"/>
      </rPr>
      <t>Chemistry - CHEM 121</t>
    </r>
    <r>
      <rPr>
        <sz val="10"/>
        <color theme="1"/>
        <rFont val="Calibri"/>
        <family val="2"/>
        <scheme val="minor"/>
      </rPr>
      <t xml:space="preserve"> Lecture (3 hrs)</t>
    </r>
  </si>
  <si>
    <r>
      <rPr>
        <b/>
        <sz val="10"/>
        <color theme="1"/>
        <rFont val="Calibri"/>
        <family val="2"/>
        <scheme val="minor"/>
      </rPr>
      <t>ET 241</t>
    </r>
    <r>
      <rPr>
        <sz val="10"/>
        <color theme="1"/>
        <rFont val="Calibri"/>
        <family val="2"/>
        <scheme val="minor"/>
      </rPr>
      <t xml:space="preserve"> Introduction to Engineering Materials (3 hrs)</t>
    </r>
  </si>
  <si>
    <r>
      <rPr>
        <b/>
        <sz val="10"/>
        <color theme="1"/>
        <rFont val="Calibri"/>
        <family val="2"/>
        <scheme val="minor"/>
      </rPr>
      <t>Physics - PHYS 191</t>
    </r>
    <r>
      <rPr>
        <sz val="10"/>
        <color theme="1"/>
        <rFont val="Calibri"/>
        <family val="2"/>
        <scheme val="minor"/>
      </rPr>
      <t xml:space="preserve"> Lecture (3 hrs)</t>
    </r>
  </si>
  <si>
    <r>
      <rPr>
        <b/>
        <sz val="10"/>
        <color theme="1"/>
        <rFont val="Calibri"/>
        <family val="2"/>
        <scheme val="minor"/>
      </rPr>
      <t>ET 490</t>
    </r>
    <r>
      <rPr>
        <sz val="10"/>
        <color theme="1"/>
        <rFont val="Calibri"/>
        <family val="2"/>
        <scheme val="minor"/>
      </rPr>
      <t xml:space="preserve"> Seminar (1 hr)</t>
    </r>
  </si>
  <si>
    <r>
      <rPr>
        <b/>
        <sz val="10"/>
        <color theme="1"/>
        <rFont val="Calibri"/>
        <family val="2"/>
        <scheme val="minor"/>
      </rPr>
      <t>Physics - PLAB 193</t>
    </r>
    <r>
      <rPr>
        <sz val="10"/>
        <color theme="1"/>
        <rFont val="Calibri"/>
        <family val="2"/>
        <scheme val="minor"/>
      </rPr>
      <t xml:space="preserve"> Lab (1 hr)</t>
    </r>
  </si>
  <si>
    <r>
      <rPr>
        <b/>
        <sz val="10"/>
        <color theme="1"/>
        <rFont val="Calibri"/>
        <family val="2"/>
        <scheme val="minor"/>
      </rPr>
      <t>ET 492</t>
    </r>
    <r>
      <rPr>
        <sz val="10"/>
        <color theme="1"/>
        <rFont val="Calibri"/>
        <family val="2"/>
        <scheme val="minor"/>
      </rPr>
      <t xml:space="preserve"> Project Management (3 hrs)</t>
    </r>
  </si>
  <si>
    <r>
      <rPr>
        <b/>
        <sz val="10"/>
        <color theme="1"/>
        <rFont val="Calibri"/>
        <family val="2"/>
        <scheme val="minor"/>
      </rPr>
      <t>Physics - PHYS 192</t>
    </r>
    <r>
      <rPr>
        <sz val="10"/>
        <color theme="1"/>
        <rFont val="Calibri"/>
        <family val="2"/>
        <scheme val="minor"/>
      </rPr>
      <t xml:space="preserve"> Lecture (3 hrs)</t>
    </r>
  </si>
  <si>
    <r>
      <rPr>
        <b/>
        <sz val="10"/>
        <color theme="1"/>
        <rFont val="Calibri"/>
        <family val="2"/>
        <scheme val="minor"/>
      </rPr>
      <t>ET 493</t>
    </r>
    <r>
      <rPr>
        <sz val="10"/>
        <color theme="1"/>
        <rFont val="Calibri"/>
        <family val="2"/>
        <scheme val="minor"/>
      </rPr>
      <t xml:space="preserve"> Senior Design I (3 hrs)</t>
    </r>
  </si>
  <si>
    <r>
      <rPr>
        <b/>
        <sz val="10"/>
        <color theme="1"/>
        <rFont val="Calibri"/>
        <family val="2"/>
        <scheme val="minor"/>
      </rPr>
      <t>Physics - PLAB 194</t>
    </r>
    <r>
      <rPr>
        <sz val="10"/>
        <color theme="1"/>
        <rFont val="Calibri"/>
        <family val="2"/>
        <scheme val="minor"/>
      </rPr>
      <t xml:space="preserve"> Lab (1 hr)</t>
    </r>
  </si>
  <si>
    <r>
      <rPr>
        <b/>
        <sz val="10"/>
        <color theme="1"/>
        <rFont val="Calibri"/>
        <family val="2"/>
        <scheme val="minor"/>
      </rPr>
      <t>ET 494</t>
    </r>
    <r>
      <rPr>
        <sz val="10"/>
        <color theme="1"/>
        <rFont val="Calibri"/>
        <family val="2"/>
        <scheme val="minor"/>
      </rPr>
      <t xml:space="preserve"> Senior Design II (3 hrs)</t>
    </r>
  </si>
  <si>
    <t>GENERAL EDUCATION (17 hrs)</t>
  </si>
  <si>
    <r>
      <rPr>
        <b/>
        <sz val="10"/>
        <color theme="1"/>
        <rFont val="Calibri"/>
        <family val="2"/>
        <scheme val="minor"/>
      </rPr>
      <t>ART, DNCE, MUS</t>
    </r>
    <r>
      <rPr>
        <sz val="10"/>
        <color theme="1"/>
        <rFont val="Calibri"/>
        <family val="2"/>
        <scheme val="minor"/>
      </rPr>
      <t xml:space="preserve">, </t>
    </r>
    <r>
      <rPr>
        <i/>
        <u/>
        <sz val="10"/>
        <color theme="1"/>
        <rFont val="Calibri"/>
        <family val="2"/>
        <scheme val="minor"/>
      </rPr>
      <t>or</t>
    </r>
    <r>
      <rPr>
        <sz val="10"/>
        <color theme="1"/>
        <rFont val="Calibri"/>
        <family val="2"/>
        <scheme val="minor"/>
      </rPr>
      <t xml:space="preserve"> </t>
    </r>
    <r>
      <rPr>
        <b/>
        <sz val="10"/>
        <color theme="1"/>
        <rFont val="Calibri"/>
        <family val="2"/>
        <scheme val="minor"/>
      </rPr>
      <t>THEA</t>
    </r>
    <r>
      <rPr>
        <sz val="10"/>
        <color theme="1"/>
        <rFont val="Calibri"/>
        <family val="2"/>
        <scheme val="minor"/>
      </rPr>
      <t xml:space="preserve"> (3 hrs)</t>
    </r>
  </si>
  <si>
    <r>
      <rPr>
        <b/>
        <sz val="10"/>
        <color theme="1"/>
        <rFont val="Calibri"/>
        <family val="2"/>
        <scheme val="minor"/>
      </rPr>
      <t xml:space="preserve">HIST </t>
    </r>
    <r>
      <rPr>
        <sz val="10"/>
        <color theme="1"/>
        <rFont val="Calibri"/>
        <family val="2"/>
        <scheme val="minor"/>
      </rPr>
      <t xml:space="preserve">101, 102, 201, </t>
    </r>
    <r>
      <rPr>
        <u/>
        <sz val="10"/>
        <color theme="1"/>
        <rFont val="Calibri"/>
        <family val="2"/>
        <scheme val="minor"/>
      </rPr>
      <t>or</t>
    </r>
    <r>
      <rPr>
        <sz val="10"/>
        <color theme="1"/>
        <rFont val="Calibri"/>
        <family val="2"/>
        <scheme val="minor"/>
      </rPr>
      <t xml:space="preserve"> 202</t>
    </r>
    <r>
      <rPr>
        <b/>
        <sz val="10"/>
        <color theme="1"/>
        <rFont val="Calibri"/>
        <family val="2"/>
        <scheme val="minor"/>
      </rPr>
      <t xml:space="preserve"> </t>
    </r>
    <r>
      <rPr>
        <sz val="10"/>
        <color theme="1"/>
        <rFont val="Calibri"/>
        <family val="2"/>
        <scheme val="minor"/>
      </rPr>
      <t>(3 hrs)</t>
    </r>
  </si>
  <si>
    <r>
      <rPr>
        <b/>
        <sz val="10"/>
        <color theme="1"/>
        <rFont val="Calibri"/>
        <family val="2"/>
        <scheme val="minor"/>
      </rPr>
      <t>COMM 211</t>
    </r>
    <r>
      <rPr>
        <sz val="10"/>
        <color theme="1"/>
        <rFont val="Calibri"/>
        <family val="2"/>
        <scheme val="minor"/>
      </rPr>
      <t xml:space="preserve"> Introduction to Public Speaking (3 hrs)</t>
    </r>
  </si>
  <si>
    <r>
      <rPr>
        <b/>
        <sz val="10"/>
        <color theme="1"/>
        <rFont val="Calibri"/>
        <family val="2"/>
        <scheme val="minor"/>
      </rPr>
      <t>ET 271</t>
    </r>
    <r>
      <rPr>
        <sz val="10"/>
        <color theme="1"/>
        <rFont val="Calibri"/>
        <family val="2"/>
        <scheme val="minor"/>
      </rPr>
      <t xml:space="preserve"> Engineering Statics (3 hrs)</t>
    </r>
  </si>
  <si>
    <r>
      <rPr>
        <b/>
        <sz val="10"/>
        <color theme="1"/>
        <rFont val="Calibri"/>
        <family val="2"/>
        <scheme val="minor"/>
      </rPr>
      <t>ECON 201</t>
    </r>
    <r>
      <rPr>
        <sz val="10"/>
        <color theme="1"/>
        <rFont val="Calibri"/>
        <family val="2"/>
        <scheme val="minor"/>
      </rPr>
      <t xml:space="preserve"> or </t>
    </r>
    <r>
      <rPr>
        <b/>
        <sz val="10"/>
        <color theme="1"/>
        <rFont val="Calibri"/>
        <family val="2"/>
        <scheme val="minor"/>
      </rPr>
      <t>ECON 202</t>
    </r>
    <r>
      <rPr>
        <sz val="10"/>
        <color theme="1"/>
        <rFont val="Calibri"/>
        <family val="2"/>
        <scheme val="minor"/>
      </rPr>
      <t xml:space="preserve"> (3 hrs)</t>
    </r>
  </si>
  <si>
    <r>
      <t xml:space="preserve">ANTH, ECON, POLI SCI, PSYC, </t>
    </r>
    <r>
      <rPr>
        <b/>
        <i/>
        <sz val="10"/>
        <color theme="1"/>
        <rFont val="Calibri"/>
        <family val="2"/>
        <scheme val="minor"/>
      </rPr>
      <t>or</t>
    </r>
    <r>
      <rPr>
        <sz val="10"/>
        <color theme="1"/>
        <rFont val="Calibri"/>
        <family val="2"/>
        <scheme val="minor"/>
      </rPr>
      <t xml:space="preserve"> SOC</t>
    </r>
    <r>
      <rPr>
        <sz val="10"/>
        <color theme="1"/>
        <rFont val="Calibri"/>
        <family val="2"/>
        <scheme val="minor"/>
      </rPr>
      <t xml:space="preserve"> (3 hrs)</t>
    </r>
  </si>
  <si>
    <r>
      <rPr>
        <b/>
        <sz val="10"/>
        <color theme="1"/>
        <rFont val="Calibri"/>
        <family val="2"/>
        <scheme val="minor"/>
      </rPr>
      <t>SE 101 or Free Elective</t>
    </r>
    <r>
      <rPr>
        <sz val="10"/>
        <color theme="1"/>
        <rFont val="Calibri"/>
        <family val="2"/>
        <scheme val="minor"/>
      </rPr>
      <t xml:space="preserve"> (2 hrs)  not required of transfer or re-admitted  students with 30 hours or more. </t>
    </r>
  </si>
  <si>
    <t>MATH</t>
  </si>
  <si>
    <r>
      <t>MATH 200</t>
    </r>
    <r>
      <rPr>
        <sz val="10"/>
        <color theme="1"/>
        <rFont val="Calibri"/>
        <family val="2"/>
        <scheme val="minor"/>
      </rPr>
      <t xml:space="preserve"> Calculus I (5 hrs)</t>
    </r>
  </si>
  <si>
    <t>Tech. Elec.</t>
  </si>
  <si>
    <r>
      <rPr>
        <b/>
        <sz val="10"/>
        <color theme="1"/>
        <rFont val="Calibri"/>
        <family val="2"/>
        <scheme val="minor"/>
      </rPr>
      <t xml:space="preserve">TOTAL SEMESTER HOURS: </t>
    </r>
    <r>
      <rPr>
        <b/>
        <u/>
        <sz val="10"/>
        <color theme="1"/>
        <rFont val="Calibri"/>
        <family val="2"/>
        <scheme val="minor"/>
      </rPr>
      <t>124</t>
    </r>
    <r>
      <rPr>
        <sz val="10"/>
        <color theme="1"/>
        <rFont val="Calibri"/>
        <family val="2"/>
        <scheme val="minor"/>
      </rPr>
      <t xml:space="preserve"> </t>
    </r>
  </si>
  <si>
    <t>YES/NO</t>
  </si>
  <si>
    <t>FaSpSu</t>
  </si>
  <si>
    <t>FaSp</t>
  </si>
  <si>
    <t>Sp</t>
  </si>
  <si>
    <t>Fa</t>
  </si>
  <si>
    <r>
      <rPr>
        <b/>
        <sz val="11"/>
        <color theme="1"/>
        <rFont val="Calibri"/>
        <family val="2"/>
        <scheme val="minor"/>
      </rPr>
      <t>Notes:</t>
    </r>
    <r>
      <rPr>
        <sz val="11"/>
        <color theme="1"/>
        <rFont val="Calibri"/>
        <family val="2"/>
        <scheme val="minor"/>
      </rPr>
      <t xml:space="preserve">
BIOL 152 can be taken concurrently with GBIO 151
PLAB 193 can be taken concurrently with PHYS 191
PLAB 194 can be taken concurrently with PHYS 192 </t>
    </r>
    <r>
      <rPr>
        <sz val="9"/>
        <color theme="1"/>
        <rFont val="Calibri"/>
        <family val="2"/>
        <scheme val="minor"/>
      </rPr>
      <t>(provided you have passed PLAB 193)</t>
    </r>
  </si>
  <si>
    <t>Priority</t>
  </si>
  <si>
    <t>High</t>
  </si>
  <si>
    <t>Can take?</t>
  </si>
  <si>
    <t>Sem.</t>
  </si>
  <si>
    <t>Select Classification →</t>
  </si>
  <si>
    <t>Minimum Grade of C Required:</t>
  </si>
  <si>
    <t>Critical</t>
  </si>
  <si>
    <t>Schedule classes that are labeled "Critical" first, then "High", then the rest</t>
  </si>
  <si>
    <t>Credit Hours</t>
  </si>
  <si>
    <t>Semester Hours</t>
  </si>
  <si>
    <t>Engineering Technology - CONSTRUCTION Concentration</t>
  </si>
  <si>
    <r>
      <t xml:space="preserve">ET 132 </t>
    </r>
    <r>
      <rPr>
        <sz val="10"/>
        <color theme="1"/>
        <rFont val="Calibri"/>
        <family val="2"/>
        <scheme val="minor"/>
      </rPr>
      <t>Construction Materials and Methods (3 hrs)</t>
    </r>
  </si>
  <si>
    <r>
      <t xml:space="preserve">ET 231 </t>
    </r>
    <r>
      <rPr>
        <sz val="10"/>
        <color theme="1"/>
        <rFont val="Calibri"/>
        <family val="2"/>
        <scheme val="minor"/>
      </rPr>
      <t>Surveying I (3 hrs)</t>
    </r>
  </si>
  <si>
    <r>
      <rPr>
        <b/>
        <sz val="10"/>
        <color theme="1"/>
        <rFont val="Calibri"/>
        <family val="2"/>
        <scheme val="minor"/>
      </rPr>
      <t>ET 244</t>
    </r>
    <r>
      <rPr>
        <sz val="10"/>
        <color theme="1"/>
        <rFont val="Calibri"/>
        <family val="2"/>
        <scheme val="minor"/>
      </rPr>
      <t xml:space="preserve"> Construction Regulations, Contracts, and Specifications (3 hrs)</t>
    </r>
  </si>
  <si>
    <r>
      <rPr>
        <b/>
        <sz val="10"/>
        <color theme="1"/>
        <rFont val="Calibri"/>
        <family val="2"/>
        <scheme val="minor"/>
      </rPr>
      <t xml:space="preserve">ET 331 </t>
    </r>
    <r>
      <rPr>
        <sz val="10"/>
        <color theme="1"/>
        <rFont val="Calibri"/>
        <family val="2"/>
        <scheme val="minor"/>
      </rPr>
      <t>Commercial Construction Estimating I (3 hrs)</t>
    </r>
  </si>
  <si>
    <r>
      <rPr>
        <b/>
        <sz val="10"/>
        <color theme="1"/>
        <rFont val="Calibri"/>
        <family val="2"/>
        <scheme val="minor"/>
      </rPr>
      <t>ET 332</t>
    </r>
    <r>
      <rPr>
        <sz val="10"/>
        <color theme="1"/>
        <rFont val="Calibri"/>
        <family val="2"/>
        <scheme val="minor"/>
      </rPr>
      <t xml:space="preserve"> Commercial Construction Estimating II (3 hrs)</t>
    </r>
  </si>
  <si>
    <r>
      <rPr>
        <b/>
        <sz val="10"/>
        <color theme="1"/>
        <rFont val="Calibri"/>
        <family val="2"/>
        <scheme val="minor"/>
      </rPr>
      <t>ET 334</t>
    </r>
    <r>
      <rPr>
        <sz val="10"/>
        <color theme="1"/>
        <rFont val="Calibri"/>
        <family val="2"/>
        <scheme val="minor"/>
      </rPr>
      <t xml:space="preserve"> Reinforced Concrete Design (3 hrs)</t>
    </r>
  </si>
  <si>
    <r>
      <rPr>
        <b/>
        <sz val="10"/>
        <color theme="1"/>
        <rFont val="Calibri"/>
        <family val="2"/>
        <scheme val="minor"/>
      </rPr>
      <t>ET 336</t>
    </r>
    <r>
      <rPr>
        <sz val="10"/>
        <color theme="1"/>
        <rFont val="Calibri"/>
        <family val="2"/>
        <scheme val="minor"/>
      </rPr>
      <t xml:space="preserve"> Steel Design (3 hrs)</t>
    </r>
  </si>
  <si>
    <r>
      <rPr>
        <b/>
        <sz val="10"/>
        <color theme="1"/>
        <rFont val="Calibri"/>
        <family val="2"/>
        <scheme val="minor"/>
      </rPr>
      <t xml:space="preserve">ET 441 </t>
    </r>
    <r>
      <rPr>
        <sz val="10"/>
        <color theme="1"/>
        <rFont val="Calibri"/>
        <family val="2"/>
        <scheme val="minor"/>
      </rPr>
      <t>Construction Planning and Scheduling (3 hrs)</t>
    </r>
  </si>
  <si>
    <r>
      <rPr>
        <b/>
        <sz val="10"/>
        <color theme="1"/>
        <rFont val="Calibri"/>
        <family val="2"/>
        <scheme val="minor"/>
      </rPr>
      <t>ET 443</t>
    </r>
    <r>
      <rPr>
        <sz val="10"/>
        <color theme="1"/>
        <rFont val="Calibri"/>
        <family val="2"/>
        <scheme val="minor"/>
      </rPr>
      <t xml:space="preserve"> Foundation and Soil Mechanics (3 hrs)</t>
    </r>
  </si>
  <si>
    <r>
      <rPr>
        <b/>
        <sz val="10"/>
        <color theme="1"/>
        <rFont val="Calibri"/>
        <family val="2"/>
        <scheme val="minor"/>
      </rPr>
      <t>ET 448</t>
    </r>
    <r>
      <rPr>
        <sz val="10"/>
        <color theme="1"/>
        <rFont val="Calibri"/>
        <family val="2"/>
        <scheme val="minor"/>
      </rPr>
      <t xml:space="preserve"> Construction Hydraulics (3 hrs)</t>
    </r>
  </si>
  <si>
    <t>CONSTRUCTION CONCENTRATION (33 hrs)</t>
  </si>
  <si>
    <t>Build your proposed Schedule for next semester</t>
  </si>
  <si>
    <t>Approved Courses</t>
  </si>
  <si>
    <t>Alternate Courses</t>
  </si>
  <si>
    <t>Prefix</t>
  </si>
  <si>
    <t>Course #</t>
  </si>
  <si>
    <t>FLOW CHART</t>
  </si>
  <si>
    <r>
      <t>Select</t>
    </r>
    <r>
      <rPr>
        <b/>
        <sz val="12"/>
        <color rgb="FFFF0000"/>
        <rFont val="Calibri"/>
        <family val="2"/>
        <scheme val="minor"/>
      </rPr>
      <t xml:space="preserve"> </t>
    </r>
    <r>
      <rPr>
        <b/>
        <sz val="12"/>
        <color rgb="FFFFFF00"/>
        <rFont val="Calibri"/>
        <family val="2"/>
        <scheme val="minor"/>
      </rPr>
      <t>YES</t>
    </r>
    <r>
      <rPr>
        <b/>
        <sz val="12"/>
        <color theme="1"/>
        <rFont val="Calibri"/>
        <family val="2"/>
        <scheme val="minor"/>
      </rPr>
      <t xml:space="preserve"> from the drop down button if: 
1. You took the class
2. Taking it this semester 
3. It transferred successfully, 
4. Received credit for it, or 
5. It was substituted for you.
Then Check the </t>
    </r>
    <r>
      <rPr>
        <b/>
        <sz val="12"/>
        <color rgb="FFFFFF00"/>
        <rFont val="Calibri"/>
        <family val="2"/>
        <scheme val="minor"/>
      </rPr>
      <t>Advising Sheet</t>
    </r>
    <r>
      <rPr>
        <b/>
        <sz val="12"/>
        <color theme="7" tint="0.39997558519241921"/>
        <rFont val="Calibri"/>
        <family val="2"/>
        <scheme val="minor"/>
      </rPr>
      <t xml:space="preserve"> </t>
    </r>
    <r>
      <rPr>
        <b/>
        <sz val="12"/>
        <rFont val="Calibri"/>
        <family val="2"/>
        <scheme val="minor"/>
      </rPr>
      <t>for the list of</t>
    </r>
    <r>
      <rPr>
        <b/>
        <sz val="12"/>
        <color theme="7" tint="0.39997558519241921"/>
        <rFont val="Calibri"/>
        <family val="2"/>
        <scheme val="minor"/>
      </rPr>
      <t xml:space="preserve"> </t>
    </r>
    <r>
      <rPr>
        <b/>
        <sz val="12"/>
        <color rgb="FFFFFF00"/>
        <rFont val="Calibri"/>
        <family val="2"/>
        <scheme val="minor"/>
      </rPr>
      <t>POSSIBLE</t>
    </r>
    <r>
      <rPr>
        <b/>
        <sz val="12"/>
        <rFont val="Calibri"/>
        <family val="2"/>
        <scheme val="minor"/>
      </rPr>
      <t xml:space="preserve"> classes to take</t>
    </r>
  </si>
  <si>
    <t>W#</t>
  </si>
  <si>
    <t>Advisor's Approval</t>
  </si>
  <si>
    <t>Advisor's Name</t>
  </si>
  <si>
    <t>Date</t>
  </si>
  <si>
    <t>Advisor Comments</t>
  </si>
  <si>
    <t>A</t>
  </si>
  <si>
    <t>B</t>
  </si>
  <si>
    <t>C</t>
  </si>
  <si>
    <t>D</t>
  </si>
  <si>
    <t>P</t>
  </si>
  <si>
    <t>Grade</t>
  </si>
  <si>
    <t>Student Comments</t>
  </si>
  <si>
    <r>
      <t xml:space="preserve">List Other Technical Courses Taken
</t>
    </r>
    <r>
      <rPr>
        <b/>
        <sz val="14"/>
        <color theme="1"/>
        <rFont val="Calibri"/>
        <family val="2"/>
      </rPr>
      <t>←</t>
    </r>
  </si>
  <si>
    <t>I</t>
  </si>
  <si>
    <t>Summer?</t>
  </si>
  <si>
    <r>
      <t>MATH 107</t>
    </r>
    <r>
      <rPr>
        <sz val="10"/>
        <color theme="1"/>
        <rFont val="Calibri"/>
        <family val="2"/>
        <scheme val="minor"/>
      </rPr>
      <t xml:space="preserve"> Applied Algebra 
(ACT 19-21, ALEKS 35-45)</t>
    </r>
  </si>
  <si>
    <r>
      <t xml:space="preserve">MATH 161 </t>
    </r>
    <r>
      <rPr>
        <sz val="10"/>
        <color theme="1"/>
        <rFont val="Calibri"/>
        <family val="2"/>
        <scheme val="minor"/>
      </rPr>
      <t>Plane Trigonometry 
(ACT 22-24, ALEKS 46-60)</t>
    </r>
  </si>
  <si>
    <r>
      <rPr>
        <b/>
        <sz val="10"/>
        <color theme="1"/>
        <rFont val="Calibri"/>
        <family val="2"/>
        <scheme val="minor"/>
      </rPr>
      <t>MATH 175</t>
    </r>
    <r>
      <rPr>
        <sz val="10"/>
        <color theme="1"/>
        <rFont val="Calibri"/>
        <family val="2"/>
        <scheme val="minor"/>
      </rPr>
      <t xml:space="preserve"> Precalculus with Trigonometry (5 hrs) 
(ACT 25-27, ALEKS 61-75)</t>
    </r>
  </si>
  <si>
    <t>Technical Electives can be chosen from:
DDT 113 Architectural Drafting
DDT 215 Light Commercial Building Drafting
ET 232 Surveying II
ET 381 Engineering Materials
ET 400 Internship
IT 351 Machine Tool Technology
OSHE 231 Safety Laws, Regulations, and Standards</t>
  </si>
  <si>
    <t>These classes are not part of the ET curriculum. Needed only if student doesn't meet MATH 175 requirements</t>
  </si>
  <si>
    <r>
      <rPr>
        <b/>
        <sz val="10"/>
        <color theme="1"/>
        <rFont val="Calibri"/>
        <family val="2"/>
        <scheme val="minor"/>
      </rPr>
      <t>MATH 175</t>
    </r>
    <r>
      <rPr>
        <sz val="10"/>
        <color theme="1"/>
        <rFont val="Calibri"/>
        <family val="2"/>
        <scheme val="minor"/>
      </rPr>
      <t xml:space="preserve"> Precalculus with Trigonometry (5 hrs) (ACT 25-27, ALEKS 61-75)</t>
    </r>
  </si>
  <si>
    <t>Tech Elective (3 hrs)___________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</si>
</sst>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yy;@"/>
  </numFmts>
  <fonts count="24" x14ac:knownFonts="1">
    <font>
      <sz val="11"/>
      <color theme="1"/>
      <name val="Calibri"/>
      <family val="2"/>
      <scheme val="minor"/>
    </font>
    <font>
      <b/>
      <sz val="11"/>
      <color theme="1"/>
      <name val="Calibri"/>
      <family val="2"/>
      <scheme val="minor"/>
    </font>
    <font>
      <sz val="10"/>
      <color theme="1"/>
      <name val="Calibri"/>
      <family val="2"/>
      <scheme val="minor"/>
    </font>
    <font>
      <b/>
      <sz val="12"/>
      <color theme="1"/>
      <name val="Calibri"/>
      <family val="2"/>
      <scheme val="minor"/>
    </font>
    <font>
      <b/>
      <sz val="12"/>
      <color rgb="FFFF0000"/>
      <name val="Calibri"/>
      <family val="2"/>
      <scheme val="minor"/>
    </font>
    <font>
      <b/>
      <sz val="12"/>
      <name val="Calibri"/>
      <family val="2"/>
      <scheme val="minor"/>
    </font>
    <font>
      <b/>
      <sz val="12"/>
      <color theme="7" tint="0.39997558519241921"/>
      <name val="Calibri"/>
      <family val="2"/>
      <scheme val="minor"/>
    </font>
    <font>
      <b/>
      <sz val="12"/>
      <color rgb="FFFFFF00"/>
      <name val="Calibri"/>
      <family val="2"/>
      <scheme val="minor"/>
    </font>
    <font>
      <b/>
      <sz val="16"/>
      <color theme="1"/>
      <name val="Calibri"/>
      <family val="2"/>
      <scheme val="minor"/>
    </font>
    <font>
      <sz val="16"/>
      <color theme="1"/>
      <name val="Calibri"/>
      <family val="2"/>
      <scheme val="minor"/>
    </font>
    <font>
      <b/>
      <sz val="10"/>
      <color theme="1"/>
      <name val="Calibri"/>
      <family val="2"/>
      <scheme val="minor"/>
    </font>
    <font>
      <i/>
      <u/>
      <sz val="10"/>
      <color theme="1"/>
      <name val="Calibri"/>
      <family val="2"/>
      <scheme val="minor"/>
    </font>
    <font>
      <u/>
      <sz val="10"/>
      <color theme="1"/>
      <name val="Calibri"/>
      <family val="2"/>
      <scheme val="minor"/>
    </font>
    <font>
      <b/>
      <i/>
      <sz val="10"/>
      <color theme="1"/>
      <name val="Calibri"/>
      <family val="2"/>
      <scheme val="minor"/>
    </font>
    <font>
      <sz val="9"/>
      <color theme="1"/>
      <name val="Calibri"/>
      <family val="2"/>
      <scheme val="minor"/>
    </font>
    <font>
      <i/>
      <sz val="9"/>
      <color theme="1"/>
      <name val="Calibri"/>
      <family val="2"/>
      <scheme val="minor"/>
    </font>
    <font>
      <b/>
      <u/>
      <sz val="10"/>
      <color theme="1"/>
      <name val="Calibri"/>
      <family val="2"/>
      <scheme val="minor"/>
    </font>
    <font>
      <sz val="8"/>
      <color theme="1"/>
      <name val="Calibri"/>
      <family val="2"/>
      <scheme val="minor"/>
    </font>
    <font>
      <b/>
      <i/>
      <sz val="14"/>
      <color theme="1"/>
      <name val="Calibri"/>
      <family val="2"/>
      <scheme val="minor"/>
    </font>
    <font>
      <sz val="11"/>
      <color theme="1"/>
      <name val="Calibri"/>
      <family val="2"/>
    </font>
    <font>
      <b/>
      <sz val="14"/>
      <color theme="1"/>
      <name val="Calibri"/>
      <family val="2"/>
      <scheme val="minor"/>
    </font>
    <font>
      <u/>
      <sz val="11"/>
      <color theme="10"/>
      <name val="Calibri"/>
      <family val="2"/>
      <scheme val="minor"/>
    </font>
    <font>
      <b/>
      <sz val="18"/>
      <color theme="10"/>
      <name val="Calibri"/>
      <family val="2"/>
      <scheme val="minor"/>
    </font>
    <font>
      <b/>
      <sz val="14"/>
      <color theme="1"/>
      <name val="Calibri"/>
      <family val="2"/>
    </font>
  </fonts>
  <fills count="22">
    <fill>
      <patternFill patternType="none"/>
    </fill>
    <fill>
      <patternFill patternType="gray125"/>
    </fill>
    <fill>
      <patternFill patternType="solid">
        <fgColor rgb="FFFF0000"/>
        <bgColor indexed="64"/>
      </patternFill>
    </fill>
    <fill>
      <patternFill patternType="solid">
        <fgColor rgb="FF00B050"/>
        <bgColor indexed="64"/>
      </patternFill>
    </fill>
    <fill>
      <patternFill patternType="solid">
        <fgColor rgb="FFC293E5"/>
        <bgColor indexed="64"/>
      </patternFill>
    </fill>
    <fill>
      <patternFill patternType="solid">
        <fgColor rgb="FFEB5FC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00"/>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38F457"/>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6" tint="0.79998168889431442"/>
        <bgColor indexed="64"/>
      </patternFill>
    </fill>
  </fills>
  <borders count="75">
    <border>
      <left/>
      <right/>
      <top/>
      <bottom/>
      <diagonal/>
    </border>
    <border>
      <left style="medium">
        <color indexed="64"/>
      </left>
      <right style="thin">
        <color theme="0" tint="-0.499984740745262"/>
      </right>
      <top style="medium">
        <color indexed="64"/>
      </top>
      <bottom style="thin">
        <color theme="0" tint="-0.34998626667073579"/>
      </bottom>
      <diagonal/>
    </border>
    <border>
      <left style="thin">
        <color theme="0" tint="-0.499984740745262"/>
      </left>
      <right style="thin">
        <color theme="0" tint="-0.499984740745262"/>
      </right>
      <top style="medium">
        <color indexed="64"/>
      </top>
      <bottom/>
      <diagonal/>
    </border>
    <border>
      <left style="thin">
        <color theme="0" tint="-0.499984740745262"/>
      </left>
      <right style="medium">
        <color indexed="64"/>
      </right>
      <top style="medium">
        <color indexed="64"/>
      </top>
      <bottom style="thin">
        <color indexed="64"/>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ck">
        <color theme="0" tint="-0.34998626667073579"/>
      </top>
      <bottom style="thin">
        <color theme="0" tint="-0.34998626667073579"/>
      </bottom>
      <diagonal/>
    </border>
    <border>
      <left style="thin">
        <color theme="0" tint="-0.34998626667073579"/>
      </left>
      <right style="thick">
        <color theme="0" tint="-0.34998626667073579"/>
      </right>
      <top style="thick">
        <color theme="0" tint="-0.34998626667073579"/>
      </top>
      <bottom style="thin">
        <color theme="0" tint="-0.34998626667073579"/>
      </bottom>
      <diagonal/>
    </border>
    <border>
      <left style="thick">
        <color theme="0" tint="-0.34998626667073579"/>
      </left>
      <right style="thin">
        <color theme="0" tint="-0.34998626667073579"/>
      </right>
      <top style="thick">
        <color theme="0" tint="-0.34998626667073579"/>
      </top>
      <bottom style="thin">
        <color theme="0" tint="-0.34998626667073579"/>
      </bottom>
      <diagonal/>
    </border>
    <border>
      <left style="thin">
        <color theme="0" tint="-0.34998626667073579"/>
      </left>
      <right style="medium">
        <color indexed="64"/>
      </right>
      <top style="thin">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ck">
        <color theme="0" tint="-0.34998626667073579"/>
      </right>
      <top style="thin">
        <color theme="0" tint="-0.34998626667073579"/>
      </top>
      <bottom style="thin">
        <color theme="0" tint="-0.34998626667073579"/>
      </bottom>
      <diagonal/>
    </border>
    <border>
      <left style="thick">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bottom/>
      <diagonal/>
    </border>
    <border>
      <left style="medium">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style="thick">
        <color theme="0" tint="-0.34998626667073579"/>
      </bottom>
      <diagonal/>
    </border>
    <border>
      <left style="thin">
        <color theme="0" tint="-0.34998626667073579"/>
      </left>
      <right style="thick">
        <color theme="0" tint="-0.34998626667073579"/>
      </right>
      <top style="thin">
        <color theme="0" tint="-0.34998626667073579"/>
      </top>
      <bottom style="thick">
        <color theme="0" tint="-0.34998626667073579"/>
      </bottom>
      <diagonal/>
    </border>
    <border>
      <left style="medium">
        <color indexed="64"/>
      </left>
      <right style="thin">
        <color theme="0" tint="-0.34998626667073579"/>
      </right>
      <top/>
      <bottom/>
      <diagonal/>
    </border>
    <border>
      <left style="thin">
        <color theme="0" tint="-0.34998626667073579"/>
      </left>
      <right/>
      <top style="thin">
        <color theme="0" tint="-0.34998626667073579"/>
      </top>
      <bottom style="thin">
        <color theme="0" tint="-0.34998626667073579"/>
      </bottom>
      <diagonal/>
    </border>
    <border>
      <left style="thick">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medium">
        <color indexed="64"/>
      </left>
      <right/>
      <top/>
      <bottom/>
      <diagonal/>
    </border>
    <border>
      <left/>
      <right style="medium">
        <color indexed="64"/>
      </right>
      <top/>
      <bottom/>
      <diagonal/>
    </border>
    <border>
      <left style="thin">
        <color theme="0" tint="-0.34998626667073579"/>
      </left>
      <right style="thick">
        <color theme="0" tint="-0.34998626667073579"/>
      </right>
      <top style="thin">
        <color theme="0" tint="-0.34998626667073579"/>
      </top>
      <bottom/>
      <diagonal/>
    </border>
    <border>
      <left style="medium">
        <color indexed="64"/>
      </left>
      <right/>
      <top style="thin">
        <color theme="0" tint="-0.34998626667073579"/>
      </top>
      <bottom/>
      <diagonal/>
    </border>
    <border>
      <left/>
      <right/>
      <top style="thin">
        <color theme="0" tint="-0.34998626667073579"/>
      </top>
      <bottom/>
      <diagonal/>
    </border>
    <border>
      <left/>
      <right style="thick">
        <color theme="0" tint="-0.34998626667073579"/>
      </right>
      <top/>
      <bottom/>
      <diagonal/>
    </border>
    <border>
      <left style="thin">
        <color theme="0" tint="-0.34998626667073579"/>
      </left>
      <right/>
      <top style="thick">
        <color theme="0" tint="-0.34998626667073579"/>
      </top>
      <bottom style="thin">
        <color theme="0" tint="-0.34998626667073579"/>
      </bottom>
      <diagonal/>
    </border>
    <border>
      <left style="medium">
        <color indexed="64"/>
      </left>
      <right/>
      <top/>
      <bottom style="medium">
        <color indexed="64"/>
      </bottom>
      <diagonal/>
    </border>
    <border>
      <left style="thin">
        <color theme="0" tint="-0.34998626667073579"/>
      </left>
      <right/>
      <top style="thin">
        <color theme="0" tint="-0.34998626667073579"/>
      </top>
      <bottom style="medium">
        <color auto="1"/>
      </bottom>
      <diagonal/>
    </border>
    <border>
      <left/>
      <right style="medium">
        <color indexed="64"/>
      </right>
      <top/>
      <bottom style="medium">
        <color indexed="64"/>
      </bottom>
      <diagonal/>
    </border>
    <border>
      <left/>
      <right/>
      <top style="medium">
        <color auto="1"/>
      </top>
      <bottom/>
      <diagonal/>
    </border>
    <border>
      <left/>
      <right/>
      <top style="thick">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medium">
        <color indexed="64"/>
      </left>
      <right style="medium">
        <color indexed="64"/>
      </right>
      <top/>
      <bottom/>
      <diagonal/>
    </border>
    <border>
      <left style="medium">
        <color indexed="64"/>
      </left>
      <right style="medium">
        <color indexed="64"/>
      </right>
      <top style="thick">
        <color theme="0" tint="-0.34998626667073579"/>
      </top>
      <bottom style="thin">
        <color theme="0" tint="-0.34998626667073579"/>
      </bottom>
      <diagonal/>
    </border>
    <border>
      <left style="medium">
        <color indexed="64"/>
      </left>
      <right style="medium">
        <color indexed="64"/>
      </right>
      <top style="thin">
        <color theme="0" tint="-0.34998626667073579"/>
      </top>
      <bottom style="thin">
        <color theme="0" tint="-0.34998626667073579"/>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ck">
        <color theme="0" tint="-0.34998626667073579"/>
      </bottom>
      <diagonal/>
    </border>
    <border>
      <left/>
      <right/>
      <top/>
      <bottom style="medium">
        <color indexed="64"/>
      </bottom>
      <diagonal/>
    </border>
    <border>
      <left style="thick">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indexed="64"/>
      </left>
      <right style="thin">
        <color indexed="64"/>
      </right>
      <top style="thin">
        <color indexed="64"/>
      </top>
      <bottom style="thin">
        <color indexed="64"/>
      </bottom>
      <diagonal/>
    </border>
    <border>
      <left style="thin">
        <color theme="0" tint="-0.34998626667073579"/>
      </left>
      <right/>
      <top style="thin">
        <color theme="0" tint="-0.34998626667073579"/>
      </top>
      <bottom/>
      <diagonal/>
    </border>
    <border>
      <left style="thin">
        <color theme="0" tint="-0.34998626667073579"/>
      </left>
      <right/>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theme="0" tint="-0.34998626667073579"/>
      </right>
      <top/>
      <bottom style="thin">
        <color theme="0" tint="-0.34998626667073579"/>
      </bottom>
      <diagonal/>
    </border>
    <border>
      <left/>
      <right style="medium">
        <color indexed="64"/>
      </right>
      <top style="medium">
        <color indexed="64"/>
      </top>
      <bottom style="thick">
        <color theme="0" tint="-0.34998626667073579"/>
      </bottom>
      <diagonal/>
    </border>
    <border>
      <left style="thin">
        <color theme="0" tint="-0.499984740745262"/>
      </left>
      <right/>
      <top style="medium">
        <color indexed="64"/>
      </top>
      <bottom/>
      <diagonal/>
    </border>
    <border>
      <left style="thin">
        <color theme="0" tint="-0.24994659260841701"/>
      </left>
      <right/>
      <top style="thin">
        <color theme="0" tint="-0.24994659260841701"/>
      </top>
      <bottom/>
      <diagonal/>
    </border>
    <border>
      <left style="thick">
        <color theme="0" tint="-0.34998626667073579"/>
      </left>
      <right style="thick">
        <color theme="0" tint="-0.34998626667073579"/>
      </right>
      <top style="thin">
        <color theme="0" tint="-0.34998626667073579"/>
      </top>
      <bottom style="thin">
        <color theme="0" tint="-0.34998626667073579"/>
      </bottom>
      <diagonal/>
    </border>
    <border>
      <left style="thick">
        <color theme="0" tint="-0.34998626667073579"/>
      </left>
      <right style="thick">
        <color theme="0" tint="-0.34998626667073579"/>
      </right>
      <top/>
      <bottom style="thin">
        <color theme="0" tint="-0.34998626667073579"/>
      </bottom>
      <diagonal/>
    </border>
    <border>
      <left style="thick">
        <color theme="0" tint="-0.34998626667073579"/>
      </left>
      <right style="thick">
        <color theme="0" tint="-0.34998626667073579"/>
      </right>
      <top style="thin">
        <color theme="0" tint="-0.34998626667073579"/>
      </top>
      <bottom/>
      <diagonal/>
    </border>
    <border>
      <left style="thick">
        <color theme="0" tint="-0.34998626667073579"/>
      </left>
      <right style="thick">
        <color theme="0" tint="-0.34998626667073579"/>
      </right>
      <top/>
      <bottom style="medium">
        <color auto="1"/>
      </bottom>
      <diagonal/>
    </border>
    <border>
      <left/>
      <right style="thick">
        <color theme="0" tint="-0.34998626667073579"/>
      </right>
      <top/>
      <bottom style="medium">
        <color auto="1"/>
      </bottom>
      <diagonal/>
    </border>
    <border>
      <left/>
      <right style="thin">
        <color theme="0" tint="-0.34998626667073579"/>
      </right>
      <top/>
      <bottom/>
      <diagonal/>
    </border>
    <border>
      <left/>
      <right style="thin">
        <color theme="0" tint="-0.34998626667073579"/>
      </right>
      <top style="thin">
        <color theme="0" tint="-0.34998626667073579"/>
      </top>
      <bottom/>
      <diagonal/>
    </border>
    <border>
      <left style="thick">
        <color theme="0" tint="-0.34998626667073579"/>
      </left>
      <right/>
      <top style="thin">
        <color theme="0" tint="-0.34998626667073579"/>
      </top>
      <bottom/>
      <diagonal/>
    </border>
    <border>
      <left style="thick">
        <color theme="0" tint="-0.34998626667073579"/>
      </left>
      <right/>
      <top/>
      <bottom style="thin">
        <color theme="0" tint="-0.34998626667073579"/>
      </bottom>
      <diagonal/>
    </border>
    <border>
      <left style="medium">
        <color indexed="64"/>
      </left>
      <right/>
      <top style="thin">
        <color indexed="64"/>
      </top>
      <bottom/>
      <diagonal/>
    </border>
    <border>
      <left/>
      <right style="thick">
        <color theme="0" tint="-0.34998626667073579"/>
      </right>
      <top style="thin">
        <color indexed="64"/>
      </top>
      <bottom/>
      <diagonal/>
    </border>
    <border>
      <left style="thin">
        <color indexed="64"/>
      </left>
      <right style="thick">
        <color theme="0" tint="-0.34998626667073579"/>
      </right>
      <top style="thin">
        <color theme="0" tint="-0.34998626667073579"/>
      </top>
      <bottom style="medium">
        <color auto="1"/>
      </bottom>
      <diagonal/>
    </border>
    <border>
      <left style="thin">
        <color indexed="64"/>
      </left>
      <right style="thick">
        <color theme="0" tint="-0.34998626667073579"/>
      </right>
      <top style="thin">
        <color theme="0" tint="-0.34998626667073579"/>
      </top>
      <bottom/>
      <diagonal/>
    </border>
    <border>
      <left style="thin">
        <color indexed="64"/>
      </left>
      <right style="thick">
        <color theme="0" tint="-0.34998626667073579"/>
      </right>
      <top/>
      <bottom/>
      <diagonal/>
    </border>
    <border>
      <left style="thin">
        <color indexed="64"/>
      </left>
      <right style="thick">
        <color theme="0" tint="-0.34998626667073579"/>
      </right>
      <top style="thin">
        <color theme="0" tint="-0.34998626667073579"/>
      </top>
      <bottom style="thin">
        <color theme="0" tint="-0.34998626667073579"/>
      </bottom>
      <diagonal/>
    </border>
  </borders>
  <cellStyleXfs count="2">
    <xf numFmtId="0" fontId="0" fillId="0" borderId="0"/>
    <xf numFmtId="0" fontId="21" fillId="0" borderId="0" applyNumberFormat="0" applyFill="0" applyBorder="0" applyAlignment="0" applyProtection="0"/>
  </cellStyleXfs>
  <cellXfs count="190">
    <xf numFmtId="0" fontId="0" fillId="0" borderId="0" xfId="0"/>
    <xf numFmtId="0" fontId="1" fillId="0" borderId="0" xfId="0" applyFont="1" applyAlignment="1">
      <alignment horizontal="center" vertical="center"/>
    </xf>
    <xf numFmtId="0" fontId="1" fillId="2" borderId="0" xfId="0" applyFont="1" applyFill="1" applyAlignment="1">
      <alignment horizontal="center" vertical="center"/>
    </xf>
    <xf numFmtId="0" fontId="1" fillId="3" borderId="0" xfId="0" applyFont="1" applyFill="1" applyAlignment="1">
      <alignment horizontal="center" vertical="center"/>
    </xf>
    <xf numFmtId="0" fontId="2" fillId="0" borderId="0" xfId="0" applyFont="1" applyAlignment="1" applyProtection="1">
      <alignment horizontal="center" vertical="center"/>
      <protection locked="0"/>
    </xf>
    <xf numFmtId="0" fontId="0" fillId="7" borderId="1" xfId="0" applyFill="1" applyBorder="1" applyAlignment="1" applyProtection="1">
      <alignment horizontal="center" vertical="center" textRotation="90"/>
    </xf>
    <xf numFmtId="0" fontId="1" fillId="7" borderId="2" xfId="0" applyFont="1" applyFill="1" applyBorder="1" applyAlignment="1" applyProtection="1">
      <alignment horizontal="center" vertical="center" wrapText="1"/>
    </xf>
    <xf numFmtId="0" fontId="0" fillId="7" borderId="3" xfId="0" applyFill="1" applyBorder="1" applyAlignment="1" applyProtection="1">
      <alignment horizontal="center" vertical="center" textRotation="180"/>
    </xf>
    <xf numFmtId="0" fontId="0" fillId="0" borderId="0" xfId="0" applyAlignment="1" applyProtection="1">
      <alignment horizontal="center" vertical="center"/>
    </xf>
    <xf numFmtId="0" fontId="0" fillId="0" borderId="0" xfId="0" applyProtection="1"/>
    <xf numFmtId="0" fontId="1" fillId="7" borderId="2" xfId="0" applyFont="1" applyFill="1" applyBorder="1" applyAlignment="1" applyProtection="1">
      <alignment horizontal="left" vertical="center" wrapText="1"/>
    </xf>
    <xf numFmtId="0" fontId="10" fillId="7" borderId="2" xfId="0" applyFont="1" applyFill="1" applyBorder="1" applyAlignment="1" applyProtection="1">
      <alignment horizontal="center" vertical="center" wrapText="1"/>
    </xf>
    <xf numFmtId="0" fontId="0" fillId="0" borderId="41" xfId="0"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1" fillId="0" borderId="41" xfId="0" applyFont="1"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1" fillId="8" borderId="56" xfId="0" applyFont="1" applyFill="1" applyBorder="1" applyAlignment="1" applyProtection="1">
      <alignment horizontal="center" vertical="center"/>
      <protection locked="0"/>
    </xf>
    <xf numFmtId="0" fontId="0" fillId="0" borderId="26" xfId="0" applyBorder="1" applyAlignment="1" applyProtection="1">
      <alignment horizontal="left" vertical="center"/>
      <protection locked="0"/>
    </xf>
    <xf numFmtId="0" fontId="0" fillId="0" borderId="28" xfId="0" applyBorder="1" applyAlignment="1" applyProtection="1">
      <alignment horizontal="left" vertical="center"/>
      <protection locked="0"/>
    </xf>
    <xf numFmtId="0" fontId="2" fillId="19" borderId="41" xfId="0" applyFont="1" applyFill="1" applyBorder="1" applyAlignment="1" applyProtection="1">
      <alignment horizontal="center" vertical="center"/>
      <protection locked="0"/>
    </xf>
    <xf numFmtId="0" fontId="2" fillId="19" borderId="57" xfId="0" applyFont="1" applyFill="1" applyBorder="1" applyAlignment="1" applyProtection="1">
      <alignment vertical="top" wrapText="1"/>
    </xf>
    <xf numFmtId="0" fontId="2" fillId="19" borderId="41" xfId="0" applyFont="1" applyFill="1" applyBorder="1" applyAlignment="1" applyProtection="1">
      <alignment horizontal="center" vertical="center" wrapText="1"/>
      <protection locked="0"/>
    </xf>
    <xf numFmtId="0" fontId="0" fillId="0" borderId="0" xfId="0" applyAlignment="1" applyProtection="1">
      <alignment horizontal="center" vertical="top"/>
    </xf>
    <xf numFmtId="0" fontId="1" fillId="8" borderId="60" xfId="0" applyFont="1" applyFill="1" applyBorder="1" applyAlignment="1" applyProtection="1">
      <alignment horizontal="center" vertical="center"/>
      <protection locked="0"/>
    </xf>
    <xf numFmtId="0" fontId="1" fillId="8" borderId="63" xfId="0" applyFont="1" applyFill="1" applyBorder="1" applyAlignment="1" applyProtection="1">
      <alignment horizontal="center" vertical="center"/>
      <protection locked="0"/>
    </xf>
    <xf numFmtId="0" fontId="1" fillId="8" borderId="61" xfId="0" applyFont="1" applyFill="1" applyBorder="1" applyAlignment="1" applyProtection="1">
      <alignment horizontal="center" vertical="center"/>
      <protection locked="0"/>
    </xf>
    <xf numFmtId="0" fontId="0" fillId="0" borderId="0" xfId="0" applyAlignment="1" applyProtection="1"/>
    <xf numFmtId="0" fontId="0" fillId="0" borderId="0" xfId="0" applyAlignment="1" applyProtection="1">
      <alignment wrapText="1"/>
    </xf>
    <xf numFmtId="0" fontId="0" fillId="6" borderId="0" xfId="0" applyFill="1" applyBorder="1" applyAlignment="1" applyProtection="1">
      <alignment vertical="center"/>
    </xf>
    <xf numFmtId="0" fontId="2" fillId="6" borderId="0" xfId="0" applyFont="1" applyFill="1" applyBorder="1" applyAlignment="1" applyProtection="1">
      <alignment vertical="center"/>
    </xf>
    <xf numFmtId="0" fontId="2" fillId="6" borderId="0" xfId="0" applyFont="1" applyFill="1" applyBorder="1" applyAlignment="1" applyProtection="1">
      <alignment horizontal="center" vertical="center"/>
    </xf>
    <xf numFmtId="0" fontId="0" fillId="6" borderId="0" xfId="0" applyFill="1" applyBorder="1" applyAlignment="1" applyProtection="1">
      <alignment horizontal="center" vertical="center"/>
    </xf>
    <xf numFmtId="0" fontId="2" fillId="0" borderId="5" xfId="0" applyFont="1" applyBorder="1" applyAlignment="1" applyProtection="1">
      <alignment horizontal="center" vertical="center" wrapText="1"/>
    </xf>
    <xf numFmtId="0" fontId="2" fillId="0" borderId="0" xfId="0" applyFont="1" applyAlignment="1" applyProtection="1">
      <alignment horizontal="center" vertical="center"/>
    </xf>
    <xf numFmtId="0" fontId="2" fillId="0" borderId="6" xfId="0" applyFont="1" applyBorder="1" applyAlignment="1" applyProtection="1">
      <alignment horizontal="left" vertical="center" wrapText="1"/>
    </xf>
    <xf numFmtId="0" fontId="2" fillId="0" borderId="7" xfId="0" applyFont="1" applyBorder="1" applyAlignment="1" applyProtection="1">
      <alignment horizontal="center" vertical="center" wrapText="1"/>
    </xf>
    <xf numFmtId="0" fontId="2" fillId="0" borderId="5" xfId="0" applyFont="1" applyBorder="1" applyAlignment="1" applyProtection="1">
      <alignment horizontal="left" vertical="center" wrapText="1"/>
    </xf>
    <xf numFmtId="0" fontId="2" fillId="0" borderId="11" xfId="0" applyFont="1" applyBorder="1" applyAlignment="1" applyProtection="1">
      <alignment horizontal="center" vertical="center" wrapText="1"/>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0" fontId="2" fillId="0" borderId="15" xfId="0" applyFont="1" applyBorder="1" applyAlignment="1" applyProtection="1">
      <alignment horizontal="left" vertical="center" wrapText="1"/>
    </xf>
    <xf numFmtId="0" fontId="2" fillId="0" borderId="26" xfId="0" applyFont="1" applyFill="1" applyBorder="1" applyAlignment="1" applyProtection="1">
      <alignment horizontal="left" vertical="center" wrapText="1"/>
    </xf>
    <xf numFmtId="0" fontId="2" fillId="0" borderId="17" xfId="0" applyFont="1" applyFill="1" applyBorder="1" applyAlignment="1" applyProtection="1">
      <alignment horizontal="left" vertical="center" wrapText="1"/>
    </xf>
    <xf numFmtId="0" fontId="2" fillId="0" borderId="17" xfId="0" applyFont="1" applyBorder="1" applyAlignment="1" applyProtection="1">
      <alignment horizontal="left" vertical="center" wrapText="1"/>
    </xf>
    <xf numFmtId="0" fontId="2" fillId="6" borderId="9" xfId="0" applyFont="1" applyFill="1" applyBorder="1" applyAlignment="1" applyProtection="1">
      <alignment horizontal="left" vertical="center" wrapText="1"/>
    </xf>
    <xf numFmtId="0" fontId="2" fillId="0" borderId="18" xfId="0" applyFont="1" applyBorder="1" applyAlignment="1" applyProtection="1">
      <alignment horizontal="center" vertical="center" wrapText="1"/>
    </xf>
    <xf numFmtId="0" fontId="2" fillId="0" borderId="19" xfId="0" applyFont="1" applyBorder="1" applyAlignment="1" applyProtection="1">
      <alignment horizontal="left" vertical="center" wrapText="1"/>
    </xf>
    <xf numFmtId="0" fontId="19" fillId="0" borderId="0" xfId="0" applyFont="1" applyProtection="1"/>
    <xf numFmtId="0" fontId="2" fillId="0" borderId="26" xfId="0" applyFont="1" applyBorder="1" applyAlignment="1" applyProtection="1">
      <alignment horizontal="left" vertical="center" wrapText="1"/>
    </xf>
    <xf numFmtId="0" fontId="10" fillId="0" borderId="5" xfId="0" applyFont="1" applyBorder="1" applyAlignment="1" applyProtection="1">
      <alignment vertical="center" wrapText="1"/>
    </xf>
    <xf numFmtId="0" fontId="10" fillId="0" borderId="19" xfId="0" applyFont="1" applyBorder="1" applyAlignment="1" applyProtection="1">
      <alignment vertical="center" wrapText="1"/>
    </xf>
    <xf numFmtId="0" fontId="2" fillId="0" borderId="9" xfId="0" applyFont="1" applyFill="1" applyBorder="1" applyAlignment="1" applyProtection="1">
      <alignment horizontal="left" vertical="center" wrapText="1"/>
    </xf>
    <xf numFmtId="0" fontId="2" fillId="0" borderId="42" xfId="0" applyFont="1" applyBorder="1" applyAlignment="1" applyProtection="1">
      <alignment horizontal="left" vertical="center" wrapText="1"/>
    </xf>
    <xf numFmtId="0" fontId="1" fillId="8" borderId="20" xfId="0" applyFont="1" applyFill="1" applyBorder="1" applyAlignment="1" applyProtection="1">
      <alignment horizontal="center" vertical="center" textRotation="90"/>
    </xf>
    <xf numFmtId="0" fontId="1" fillId="8" borderId="0" xfId="0" applyFont="1" applyFill="1" applyBorder="1" applyAlignment="1" applyProtection="1">
      <alignment horizontal="center" vertical="center" textRotation="90"/>
    </xf>
    <xf numFmtId="0" fontId="2" fillId="13" borderId="11" xfId="0" applyFont="1" applyFill="1" applyBorder="1" applyAlignment="1" applyProtection="1">
      <alignment horizontal="center" vertical="center" wrapText="1"/>
    </xf>
    <xf numFmtId="0" fontId="0" fillId="13" borderId="0" xfId="0" applyFill="1" applyAlignment="1" applyProtection="1">
      <alignment horizontal="center" vertical="center"/>
    </xf>
    <xf numFmtId="0" fontId="1" fillId="7" borderId="58" xfId="0" applyFont="1" applyFill="1" applyBorder="1" applyAlignment="1" applyProtection="1">
      <alignment horizontal="center" vertical="center" wrapText="1"/>
    </xf>
    <xf numFmtId="0" fontId="10" fillId="11" borderId="0" xfId="0" applyFont="1" applyFill="1" applyAlignment="1" applyProtection="1">
      <alignment horizontal="left" vertical="top" wrapText="1"/>
    </xf>
    <xf numFmtId="0" fontId="10" fillId="11" borderId="0" xfId="0" applyFont="1" applyFill="1" applyAlignment="1" applyProtection="1">
      <alignment horizontal="left" vertical="center" wrapText="1"/>
    </xf>
    <xf numFmtId="0" fontId="2" fillId="6" borderId="17" xfId="0" applyFont="1" applyFill="1" applyBorder="1" applyAlignment="1" applyProtection="1">
      <alignment vertical="center" wrapText="1"/>
    </xf>
    <xf numFmtId="0" fontId="10" fillId="0" borderId="59" xfId="0" applyFont="1" applyFill="1" applyBorder="1" applyAlignment="1" applyProtection="1">
      <alignment horizontal="left" vertical="center" wrapText="1"/>
    </xf>
    <xf numFmtId="0" fontId="2" fillId="0" borderId="14" xfId="0" applyFont="1" applyBorder="1" applyAlignment="1" applyProtection="1">
      <alignment vertical="center" wrapText="1"/>
    </xf>
    <xf numFmtId="0" fontId="0" fillId="0" borderId="26" xfId="0" applyBorder="1" applyAlignment="1" applyProtection="1">
      <alignment horizontal="left" vertical="center"/>
    </xf>
    <xf numFmtId="0" fontId="15" fillId="0" borderId="30" xfId="0" applyFont="1" applyBorder="1" applyAlignment="1" applyProtection="1">
      <alignment horizontal="left"/>
    </xf>
    <xf numFmtId="0" fontId="0" fillId="0" borderId="0" xfId="0" applyAlignment="1" applyProtection="1">
      <alignment textRotation="90"/>
    </xf>
    <xf numFmtId="0" fontId="0" fillId="0" borderId="0" xfId="0" applyBorder="1" applyAlignment="1" applyProtection="1">
      <alignment vertical="center"/>
    </xf>
    <xf numFmtId="0" fontId="2" fillId="0" borderId="0" xfId="0" applyFont="1" applyBorder="1" applyAlignment="1" applyProtection="1">
      <alignment horizontal="center"/>
    </xf>
    <xf numFmtId="0" fontId="0" fillId="0" borderId="0" xfId="0" applyBorder="1" applyAlignment="1" applyProtection="1">
      <alignment horizontal="center" vertical="center"/>
    </xf>
    <xf numFmtId="0" fontId="0" fillId="0" borderId="0" xfId="0" applyBorder="1" applyAlignment="1" applyProtection="1">
      <alignment horizontal="left" vertical="center"/>
    </xf>
    <xf numFmtId="0" fontId="0" fillId="0" borderId="0" xfId="0" applyAlignment="1" applyProtection="1">
      <alignment textRotation="180"/>
    </xf>
    <xf numFmtId="0" fontId="0" fillId="0" borderId="0" xfId="0" applyAlignment="1" applyProtection="1">
      <alignment vertical="center"/>
    </xf>
    <xf numFmtId="0" fontId="2" fillId="0" borderId="0" xfId="0" applyFont="1" applyAlignment="1" applyProtection="1">
      <alignment horizontal="center"/>
    </xf>
    <xf numFmtId="0" fontId="0" fillId="0" borderId="0" xfId="0" applyAlignment="1" applyProtection="1">
      <alignment horizontal="left" vertical="center"/>
    </xf>
    <xf numFmtId="0" fontId="9" fillId="6" borderId="0" xfId="0" applyFont="1" applyFill="1" applyBorder="1" applyAlignment="1" applyProtection="1">
      <alignment horizontal="center" vertical="center" wrapText="1"/>
    </xf>
    <xf numFmtId="0" fontId="3" fillId="6" borderId="0" xfId="0" applyFont="1" applyFill="1" applyBorder="1" applyAlignment="1" applyProtection="1">
      <alignment horizontal="center" vertical="center"/>
    </xf>
    <xf numFmtId="0" fontId="1" fillId="7" borderId="37" xfId="0" applyFont="1" applyFill="1" applyBorder="1" applyAlignment="1" applyProtection="1">
      <alignment horizontal="center" vertical="center"/>
    </xf>
    <xf numFmtId="0" fontId="2" fillId="0" borderId="31" xfId="0" applyFont="1" applyBorder="1" applyAlignment="1" applyProtection="1">
      <alignment horizontal="center" vertical="center" wrapText="1"/>
    </xf>
    <xf numFmtId="0" fontId="2" fillId="0" borderId="34" xfId="0" applyFont="1" applyBorder="1" applyAlignment="1" applyProtection="1">
      <alignment horizontal="center" vertical="center" wrapText="1"/>
    </xf>
    <xf numFmtId="0" fontId="2" fillId="0" borderId="32" xfId="0"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2" fillId="17" borderId="6" xfId="0" applyFont="1" applyFill="1" applyBorder="1" applyAlignment="1" applyProtection="1">
      <alignment horizontal="left" vertical="center" wrapText="1"/>
    </xf>
    <xf numFmtId="0" fontId="2" fillId="17" borderId="10" xfId="0" applyFont="1" applyFill="1" applyBorder="1" applyAlignment="1" applyProtection="1">
      <alignment horizontal="left" vertical="center" wrapText="1"/>
    </xf>
    <xf numFmtId="0" fontId="2" fillId="0" borderId="10" xfId="0" applyFont="1" applyFill="1" applyBorder="1" applyAlignment="1" applyProtection="1">
      <alignment horizontal="left" vertical="center" wrapText="1"/>
    </xf>
    <xf numFmtId="0" fontId="2" fillId="18" borderId="10" xfId="0" applyFont="1" applyFill="1" applyBorder="1" applyAlignment="1" applyProtection="1">
      <alignment horizontal="left" vertical="center" wrapText="1"/>
    </xf>
    <xf numFmtId="0" fontId="2" fillId="19" borderId="10" xfId="0" applyFont="1" applyFill="1" applyBorder="1" applyAlignment="1" applyProtection="1">
      <alignment horizontal="left" vertical="center" wrapText="1"/>
    </xf>
    <xf numFmtId="0" fontId="2" fillId="0" borderId="24" xfId="0" applyFont="1" applyBorder="1" applyAlignment="1" applyProtection="1">
      <alignment horizontal="center" vertical="center" wrapText="1"/>
    </xf>
    <xf numFmtId="0" fontId="1" fillId="0" borderId="0" xfId="0" applyFont="1" applyAlignment="1" applyProtection="1">
      <alignment horizontal="center" vertical="center"/>
    </xf>
    <xf numFmtId="0" fontId="1" fillId="14" borderId="41" xfId="0" applyFont="1" applyFill="1" applyBorder="1" applyAlignment="1" applyProtection="1">
      <alignment horizontal="center" vertical="center"/>
    </xf>
    <xf numFmtId="0" fontId="1" fillId="14" borderId="55" xfId="0" applyFont="1" applyFill="1" applyBorder="1" applyAlignment="1" applyProtection="1">
      <alignment horizontal="center" vertical="center"/>
    </xf>
    <xf numFmtId="0" fontId="1" fillId="10" borderId="54" xfId="0" applyFont="1" applyFill="1" applyBorder="1" applyAlignment="1" applyProtection="1">
      <alignment horizontal="center" vertical="center"/>
    </xf>
    <xf numFmtId="0" fontId="1" fillId="10" borderId="41" xfId="0" applyFont="1" applyFill="1" applyBorder="1" applyAlignment="1" applyProtection="1">
      <alignment horizontal="center" vertical="center"/>
    </xf>
    <xf numFmtId="0" fontId="0" fillId="7" borderId="33" xfId="0" applyFont="1" applyFill="1" applyBorder="1" applyAlignment="1" applyProtection="1">
      <alignment horizontal="center" vertical="center"/>
    </xf>
    <xf numFmtId="0" fontId="0" fillId="0" borderId="41" xfId="0" applyBorder="1" applyAlignment="1" applyProtection="1">
      <alignment horizontal="center" vertical="center"/>
    </xf>
    <xf numFmtId="0" fontId="2" fillId="0" borderId="22" xfId="0" applyFont="1" applyBorder="1" applyAlignment="1" applyProtection="1">
      <alignment horizontal="left" vertical="center" wrapText="1"/>
    </xf>
    <xf numFmtId="0" fontId="2" fillId="0" borderId="72" xfId="0" applyFont="1" applyBorder="1" applyAlignment="1" applyProtection="1">
      <alignment horizontal="center" vertical="center" wrapText="1"/>
    </xf>
    <xf numFmtId="0" fontId="2" fillId="0" borderId="73" xfId="0" applyFont="1" applyBorder="1" applyAlignment="1" applyProtection="1">
      <alignment horizontal="center" vertical="center" wrapText="1"/>
    </xf>
    <xf numFmtId="0" fontId="2" fillId="0" borderId="73" xfId="0" applyFont="1" applyFill="1" applyBorder="1" applyAlignment="1" applyProtection="1">
      <alignment horizontal="center" vertical="center" wrapText="1"/>
    </xf>
    <xf numFmtId="0" fontId="17" fillId="6" borderId="23" xfId="0" applyFont="1" applyFill="1" applyBorder="1" applyAlignment="1" applyProtection="1">
      <alignment vertical="top" wrapText="1"/>
    </xf>
    <xf numFmtId="0" fontId="2" fillId="0" borderId="74" xfId="0" applyFont="1" applyBorder="1" applyAlignment="1" applyProtection="1">
      <alignment horizontal="center" vertical="center" wrapText="1"/>
    </xf>
    <xf numFmtId="0" fontId="17" fillId="6" borderId="20" xfId="0" applyFont="1" applyFill="1" applyBorder="1" applyAlignment="1" applyProtection="1">
      <alignment vertical="top" wrapText="1"/>
    </xf>
    <xf numFmtId="0" fontId="20" fillId="7" borderId="55" xfId="0" applyFont="1" applyFill="1" applyBorder="1" applyAlignment="1" applyProtection="1">
      <alignment horizontal="center" vertical="center"/>
    </xf>
    <xf numFmtId="0" fontId="0" fillId="0" borderId="41" xfId="0" applyBorder="1" applyProtection="1"/>
    <xf numFmtId="0" fontId="0" fillId="8" borderId="33" xfId="0" applyFont="1" applyFill="1" applyBorder="1" applyAlignment="1" applyProtection="1">
      <alignment horizontal="center" vertical="center"/>
    </xf>
    <xf numFmtId="0" fontId="2" fillId="0" borderId="71" xfId="0" applyFont="1" applyBorder="1" applyAlignment="1" applyProtection="1">
      <alignment horizontal="center" vertical="center" wrapText="1"/>
    </xf>
    <xf numFmtId="0" fontId="0" fillId="8" borderId="36" xfId="0" applyFont="1" applyFill="1" applyBorder="1" applyAlignment="1" applyProtection="1">
      <alignment horizontal="center" vertical="center"/>
    </xf>
    <xf numFmtId="0" fontId="15" fillId="0" borderId="30" xfId="0" applyFont="1" applyBorder="1" applyAlignment="1" applyProtection="1">
      <alignment horizontal="center" vertical="center"/>
    </xf>
    <xf numFmtId="0" fontId="2" fillId="0" borderId="0" xfId="0" applyFont="1" applyBorder="1" applyAlignment="1" applyProtection="1">
      <alignment horizontal="center" vertical="center" wrapText="1"/>
    </xf>
    <xf numFmtId="0" fontId="2" fillId="0" borderId="0" xfId="0" applyFont="1" applyAlignment="1" applyProtection="1">
      <alignment textRotation="180"/>
    </xf>
    <xf numFmtId="0" fontId="0" fillId="0" borderId="0" xfId="0" applyBorder="1" applyAlignment="1" applyProtection="1">
      <alignment horizontal="center"/>
    </xf>
    <xf numFmtId="0" fontId="2" fillId="0" borderId="0" xfId="0" applyFont="1" applyBorder="1" applyAlignment="1" applyProtection="1">
      <alignment vertical="center"/>
    </xf>
    <xf numFmtId="0" fontId="2" fillId="0" borderId="0" xfId="0" applyFont="1" applyBorder="1" applyAlignment="1" applyProtection="1">
      <alignment horizontal="center" vertical="center"/>
    </xf>
    <xf numFmtId="0" fontId="2" fillId="0" borderId="0" xfId="0" applyFont="1" applyBorder="1" applyAlignment="1" applyProtection="1">
      <alignment horizontal="center" wrapText="1"/>
    </xf>
    <xf numFmtId="0" fontId="2" fillId="0" borderId="0" xfId="0" applyFont="1" applyBorder="1" applyAlignment="1" applyProtection="1">
      <alignment horizontal="left" vertical="center" wrapText="1"/>
    </xf>
    <xf numFmtId="0" fontId="0" fillId="0" borderId="0" xfId="0" applyAlignment="1" applyProtection="1">
      <alignment horizontal="center"/>
    </xf>
    <xf numFmtId="0" fontId="0" fillId="6" borderId="0" xfId="0" applyFill="1" applyBorder="1" applyAlignment="1" applyProtection="1">
      <alignment horizontal="right"/>
    </xf>
    <xf numFmtId="0" fontId="3" fillId="6" borderId="0" xfId="0" applyFont="1" applyFill="1" applyBorder="1" applyAlignment="1" applyProtection="1">
      <alignment horizontal="center"/>
    </xf>
    <xf numFmtId="49" fontId="0" fillId="16" borderId="0" xfId="0" applyNumberFormat="1" applyFill="1" applyBorder="1" applyAlignment="1" applyProtection="1">
      <alignment horizontal="center" vertical="center"/>
      <protection locked="0"/>
    </xf>
    <xf numFmtId="0" fontId="1" fillId="8" borderId="4" xfId="0" applyFont="1" applyFill="1" applyBorder="1" applyAlignment="1" applyProtection="1">
      <alignment horizontal="center" vertical="center" textRotation="90"/>
    </xf>
    <xf numFmtId="0" fontId="1" fillId="8" borderId="13" xfId="0" applyFont="1" applyFill="1" applyBorder="1" applyAlignment="1" applyProtection="1">
      <alignment horizontal="center" vertical="center" textRotation="90"/>
    </xf>
    <xf numFmtId="0" fontId="1" fillId="8" borderId="8" xfId="0" applyFont="1" applyFill="1" applyBorder="1" applyAlignment="1" applyProtection="1">
      <alignment horizontal="center" vertical="center" textRotation="180"/>
    </xf>
    <xf numFmtId="0" fontId="1" fillId="8" borderId="12" xfId="0" applyFont="1" applyFill="1" applyBorder="1" applyAlignment="1" applyProtection="1">
      <alignment horizontal="center" vertical="center" textRotation="180"/>
    </xf>
    <xf numFmtId="0" fontId="8" fillId="6" borderId="0" xfId="0" applyFont="1" applyFill="1" applyBorder="1" applyAlignment="1" applyProtection="1">
      <alignment horizontal="center" wrapText="1"/>
    </xf>
    <xf numFmtId="0" fontId="9" fillId="6" borderId="0" xfId="0" applyFont="1" applyFill="1" applyBorder="1" applyAlignment="1" applyProtection="1">
      <alignment horizontal="center" wrapText="1"/>
    </xf>
    <xf numFmtId="0" fontId="1" fillId="7" borderId="16" xfId="0" applyFont="1" applyFill="1" applyBorder="1" applyAlignment="1" applyProtection="1">
      <alignment horizontal="center" vertical="center" textRotation="90"/>
    </xf>
    <xf numFmtId="0" fontId="0" fillId="16" borderId="38" xfId="0" applyFill="1" applyBorder="1" applyAlignment="1" applyProtection="1">
      <alignment horizontal="center" vertical="center"/>
      <protection locked="0"/>
    </xf>
    <xf numFmtId="0" fontId="1" fillId="4" borderId="0" xfId="0" applyFont="1" applyFill="1" applyAlignment="1" applyProtection="1">
      <alignment horizontal="left" vertical="center" wrapText="1"/>
    </xf>
    <xf numFmtId="0" fontId="0" fillId="4" borderId="0" xfId="0" applyFill="1" applyAlignment="1" applyProtection="1">
      <alignment horizontal="left" vertical="center" wrapText="1"/>
    </xf>
    <xf numFmtId="0" fontId="18" fillId="12" borderId="0" xfId="0" applyFont="1" applyFill="1" applyAlignment="1" applyProtection="1">
      <alignment horizontal="center" vertical="center"/>
    </xf>
    <xf numFmtId="0" fontId="3" fillId="5" borderId="0" xfId="0" applyFont="1" applyFill="1" applyAlignment="1" applyProtection="1">
      <alignment horizontal="center" vertical="center"/>
      <protection locked="0"/>
    </xf>
    <xf numFmtId="0" fontId="2" fillId="0" borderId="30" xfId="0" applyFont="1" applyBorder="1" applyAlignment="1" applyProtection="1">
      <alignment horizontal="right" wrapText="1"/>
    </xf>
    <xf numFmtId="14" fontId="15" fillId="0" borderId="30" xfId="0" applyNumberFormat="1" applyFont="1" applyBorder="1" applyAlignment="1" applyProtection="1">
      <alignment horizontal="left"/>
    </xf>
    <xf numFmtId="0" fontId="1" fillId="8" borderId="20" xfId="0" applyFont="1" applyFill="1" applyBorder="1" applyAlignment="1" applyProtection="1">
      <alignment horizontal="center" vertical="center" textRotation="90"/>
    </xf>
    <xf numFmtId="0" fontId="1" fillId="7" borderId="21" xfId="0" applyFont="1" applyFill="1" applyBorder="1" applyAlignment="1" applyProtection="1">
      <alignment horizontal="center" vertical="center" textRotation="180"/>
    </xf>
    <xf numFmtId="0" fontId="1" fillId="8" borderId="21" xfId="0" applyFont="1" applyFill="1" applyBorder="1" applyAlignment="1" applyProtection="1">
      <alignment horizontal="center" vertical="top" textRotation="180"/>
    </xf>
    <xf numFmtId="0" fontId="1" fillId="8" borderId="29" xfId="0" applyFont="1" applyFill="1" applyBorder="1" applyAlignment="1" applyProtection="1">
      <alignment horizontal="center" vertical="top" textRotation="180"/>
    </xf>
    <xf numFmtId="0" fontId="2" fillId="0" borderId="18" xfId="0" applyFont="1" applyBorder="1" applyAlignment="1" applyProtection="1">
      <alignment horizontal="center" vertical="center" wrapText="1"/>
    </xf>
    <xf numFmtId="0" fontId="2" fillId="0" borderId="39" xfId="0" applyFont="1" applyBorder="1" applyAlignment="1" applyProtection="1">
      <alignment horizontal="center" vertical="center" wrapText="1"/>
    </xf>
    <xf numFmtId="0" fontId="2" fillId="0" borderId="40" xfId="0" applyFont="1" applyBorder="1" applyAlignment="1" applyProtection="1">
      <alignment horizontal="center" vertical="center"/>
      <protection locked="0"/>
    </xf>
    <xf numFmtId="0" fontId="2" fillId="0" borderId="42" xfId="0" applyFont="1" applyFill="1" applyBorder="1" applyAlignment="1" applyProtection="1">
      <alignment horizontal="left" vertical="center" wrapText="1"/>
    </xf>
    <xf numFmtId="0" fontId="2" fillId="0" borderId="43" xfId="0" applyFont="1" applyFill="1" applyBorder="1" applyAlignment="1" applyProtection="1">
      <alignment horizontal="left" vertical="center" wrapText="1"/>
    </xf>
    <xf numFmtId="0" fontId="1" fillId="8" borderId="62" xfId="0" applyFont="1" applyFill="1" applyBorder="1" applyAlignment="1" applyProtection="1">
      <alignment horizontal="center" vertical="center"/>
      <protection locked="0"/>
    </xf>
    <xf numFmtId="0" fontId="1" fillId="8" borderId="61" xfId="0" applyFont="1" applyFill="1" applyBorder="1" applyAlignment="1" applyProtection="1">
      <alignment horizontal="center" vertical="center"/>
      <protection locked="0"/>
    </xf>
    <xf numFmtId="0" fontId="2" fillId="6" borderId="69" xfId="0" applyFont="1" applyFill="1" applyBorder="1" applyAlignment="1" applyProtection="1">
      <alignment horizontal="left" vertical="center" wrapText="1"/>
    </xf>
    <xf numFmtId="0" fontId="2" fillId="6" borderId="45" xfId="0" applyFont="1" applyFill="1" applyBorder="1" applyAlignment="1" applyProtection="1">
      <alignment horizontal="left" vertical="center" wrapText="1"/>
    </xf>
    <xf numFmtId="0" fontId="2" fillId="6" borderId="70" xfId="0" applyFont="1" applyFill="1" applyBorder="1" applyAlignment="1" applyProtection="1">
      <alignment horizontal="left" vertical="center" wrapText="1"/>
    </xf>
    <xf numFmtId="0" fontId="2" fillId="6" borderId="20" xfId="0" applyFont="1" applyFill="1" applyBorder="1" applyAlignment="1" applyProtection="1">
      <alignment horizontal="left" vertical="center" wrapText="1"/>
    </xf>
    <xf numFmtId="0" fontId="2" fillId="6" borderId="0" xfId="0" applyFont="1" applyFill="1" applyBorder="1" applyAlignment="1" applyProtection="1">
      <alignment horizontal="left" vertical="center" wrapText="1"/>
    </xf>
    <xf numFmtId="0" fontId="2" fillId="6" borderId="25" xfId="0" applyFont="1" applyFill="1" applyBorder="1" applyAlignment="1" applyProtection="1">
      <alignment horizontal="left" vertical="center" wrapText="1"/>
    </xf>
    <xf numFmtId="0" fontId="2" fillId="6" borderId="27" xfId="0" applyFont="1" applyFill="1" applyBorder="1" applyAlignment="1" applyProtection="1">
      <alignment horizontal="left" vertical="center" wrapText="1"/>
    </xf>
    <xf numFmtId="0" fontId="2" fillId="6" borderId="38" xfId="0" applyFont="1" applyFill="1" applyBorder="1" applyAlignment="1" applyProtection="1">
      <alignment horizontal="left" vertical="center" wrapText="1"/>
    </xf>
    <xf numFmtId="0" fontId="2" fillId="6" borderId="64" xfId="0" applyFont="1" applyFill="1" applyBorder="1" applyAlignment="1" applyProtection="1">
      <alignment horizontal="left" vertical="center" wrapText="1"/>
    </xf>
    <xf numFmtId="0" fontId="2" fillId="11" borderId="0" xfId="0" applyFont="1" applyFill="1" applyBorder="1" applyAlignment="1" applyProtection="1">
      <alignment horizontal="left" vertical="center" wrapText="1"/>
    </xf>
    <xf numFmtId="0" fontId="2" fillId="11" borderId="65" xfId="0" applyFont="1" applyFill="1" applyBorder="1" applyAlignment="1" applyProtection="1">
      <alignment horizontal="left" vertical="center" wrapText="1"/>
    </xf>
    <xf numFmtId="0" fontId="1" fillId="9" borderId="20" xfId="0" applyFont="1" applyFill="1" applyBorder="1" applyAlignment="1" applyProtection="1">
      <alignment horizontal="center" vertical="center" textRotation="90"/>
    </xf>
    <xf numFmtId="164" fontId="3" fillId="14" borderId="0" xfId="0" applyNumberFormat="1" applyFont="1" applyFill="1" applyAlignment="1" applyProtection="1">
      <alignment horizontal="center" vertical="center"/>
      <protection locked="0"/>
    </xf>
    <xf numFmtId="0" fontId="0" fillId="16" borderId="38" xfId="0" applyFill="1" applyBorder="1" applyAlignment="1" applyProtection="1">
      <alignment horizontal="center" vertical="center"/>
    </xf>
    <xf numFmtId="49" fontId="0" fillId="16" borderId="38" xfId="0" applyNumberFormat="1" applyFill="1" applyBorder="1" applyAlignment="1" applyProtection="1">
      <alignment horizontal="center" vertical="center"/>
    </xf>
    <xf numFmtId="0" fontId="22" fillId="15" borderId="0" xfId="1" applyFont="1" applyFill="1" applyAlignment="1" applyProtection="1">
      <alignment horizontal="center" vertical="center"/>
    </xf>
    <xf numFmtId="0" fontId="0" fillId="4" borderId="0" xfId="0" applyFill="1" applyAlignment="1" applyProtection="1">
      <alignment horizontal="left" vertical="top" wrapText="1"/>
    </xf>
    <xf numFmtId="0" fontId="1" fillId="10" borderId="0" xfId="0" applyFont="1" applyFill="1" applyAlignment="1" applyProtection="1">
      <alignment horizontal="center" vertical="center"/>
    </xf>
    <xf numFmtId="0" fontId="3" fillId="11" borderId="44" xfId="0" applyFont="1" applyFill="1" applyBorder="1" applyAlignment="1" applyProtection="1">
      <alignment horizontal="center" vertical="center"/>
    </xf>
    <xf numFmtId="0" fontId="3" fillId="11" borderId="45" xfId="0" applyFont="1" applyFill="1" applyBorder="1" applyAlignment="1" applyProtection="1">
      <alignment horizontal="center" vertical="center"/>
    </xf>
    <xf numFmtId="0" fontId="3" fillId="11" borderId="46" xfId="0" applyFont="1" applyFill="1" applyBorder="1" applyAlignment="1" applyProtection="1">
      <alignment horizontal="center" vertical="center"/>
    </xf>
    <xf numFmtId="0" fontId="3" fillId="11" borderId="47" xfId="0" applyFont="1" applyFill="1" applyBorder="1" applyAlignment="1" applyProtection="1">
      <alignment horizontal="center" vertical="center"/>
    </xf>
    <xf numFmtId="0" fontId="3" fillId="11" borderId="48" xfId="0" applyFont="1" applyFill="1" applyBorder="1" applyAlignment="1" applyProtection="1">
      <alignment horizontal="center" vertical="center"/>
    </xf>
    <xf numFmtId="0" fontId="3" fillId="11" borderId="49" xfId="0" applyFont="1" applyFill="1" applyBorder="1" applyAlignment="1" applyProtection="1">
      <alignment horizontal="center" vertical="center"/>
    </xf>
    <xf numFmtId="0" fontId="1" fillId="0" borderId="50" xfId="0" applyFont="1" applyBorder="1" applyAlignment="1" applyProtection="1">
      <alignment horizontal="center" vertical="center"/>
    </xf>
    <xf numFmtId="0" fontId="1" fillId="0" borderId="51" xfId="0" applyFont="1" applyBorder="1" applyAlignment="1" applyProtection="1">
      <alignment horizontal="center" vertical="center"/>
    </xf>
    <xf numFmtId="0" fontId="1" fillId="0" borderId="52" xfId="0" applyFont="1" applyBorder="1" applyAlignment="1" applyProtection="1">
      <alignment horizontal="center" vertical="center"/>
    </xf>
    <xf numFmtId="0" fontId="1" fillId="0" borderId="53" xfId="0" applyFont="1" applyBorder="1" applyAlignment="1" applyProtection="1">
      <alignment horizontal="center" vertical="center"/>
    </xf>
    <xf numFmtId="0" fontId="1" fillId="0" borderId="54" xfId="0" applyFont="1" applyBorder="1" applyAlignment="1" applyProtection="1">
      <alignment horizontal="center" vertical="center"/>
    </xf>
    <xf numFmtId="0" fontId="0" fillId="0" borderId="0" xfId="0" applyAlignment="1" applyProtection="1">
      <alignment horizontal="center"/>
    </xf>
    <xf numFmtId="0" fontId="0" fillId="0" borderId="40" xfId="0" applyBorder="1" applyAlignment="1" applyProtection="1">
      <alignment horizontal="center" vertical="center"/>
    </xf>
    <xf numFmtId="0" fontId="2" fillId="0" borderId="0" xfId="0" applyFont="1" applyAlignment="1" applyProtection="1">
      <alignment horizontal="center"/>
    </xf>
    <xf numFmtId="0" fontId="2" fillId="11" borderId="67" xfId="0" applyFont="1" applyFill="1" applyBorder="1" applyAlignment="1" applyProtection="1">
      <alignment horizontal="left" vertical="center" wrapText="1"/>
    </xf>
    <xf numFmtId="0" fontId="2" fillId="11" borderId="66" xfId="0" applyFont="1" applyFill="1" applyBorder="1" applyAlignment="1" applyProtection="1">
      <alignment horizontal="left" vertical="center" wrapText="1"/>
    </xf>
    <xf numFmtId="0" fontId="2" fillId="11" borderId="68" xfId="0" applyFont="1" applyFill="1" applyBorder="1" applyAlignment="1" applyProtection="1">
      <alignment horizontal="left" vertical="center" wrapText="1"/>
    </xf>
    <xf numFmtId="0" fontId="2" fillId="11" borderId="56" xfId="0" applyFont="1" applyFill="1" applyBorder="1" applyAlignment="1" applyProtection="1">
      <alignment horizontal="left" vertical="center" wrapText="1"/>
    </xf>
    <xf numFmtId="0" fontId="2" fillId="0" borderId="20"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2" fillId="0" borderId="27" xfId="0" applyFont="1" applyFill="1" applyBorder="1" applyAlignment="1" applyProtection="1">
      <alignment horizontal="left" vertical="top" wrapText="1"/>
    </xf>
    <xf numFmtId="0" fontId="2" fillId="0" borderId="38" xfId="0" applyFont="1" applyFill="1" applyBorder="1" applyAlignment="1" applyProtection="1">
      <alignment horizontal="left" vertical="top" wrapText="1"/>
    </xf>
    <xf numFmtId="0" fontId="0" fillId="21" borderId="0" xfId="0" applyFill="1" applyAlignment="1" applyProtection="1">
      <alignment horizontal="left" vertical="top" wrapText="1"/>
      <protection locked="0"/>
    </xf>
    <xf numFmtId="0" fontId="0" fillId="20" borderId="0" xfId="0" applyFill="1" applyAlignment="1" applyProtection="1">
      <alignment horizontal="center" vertical="center"/>
    </xf>
    <xf numFmtId="0" fontId="0" fillId="7" borderId="33" xfId="0" applyFont="1" applyFill="1" applyBorder="1" applyAlignment="1" applyProtection="1">
      <alignment horizontal="center" vertical="center"/>
    </xf>
    <xf numFmtId="0" fontId="1" fillId="7" borderId="53" xfId="0" applyFont="1" applyFill="1" applyBorder="1" applyAlignment="1" applyProtection="1">
      <alignment horizontal="center" vertical="center"/>
    </xf>
    <xf numFmtId="0" fontId="1" fillId="7" borderId="54" xfId="0" applyFont="1" applyFill="1" applyBorder="1" applyAlignment="1" applyProtection="1">
      <alignment horizontal="center" vertical="center"/>
    </xf>
    <xf numFmtId="0" fontId="20" fillId="14" borderId="45" xfId="0" applyFont="1" applyFill="1" applyBorder="1" applyAlignment="1" applyProtection="1">
      <alignment horizontal="center" vertical="center"/>
    </xf>
    <xf numFmtId="0" fontId="20" fillId="14" borderId="0" xfId="0" applyFont="1" applyFill="1" applyAlignment="1" applyProtection="1">
      <alignment horizontal="center" vertical="center"/>
      <protection locked="0"/>
    </xf>
  </cellXfs>
  <cellStyles count="2">
    <cellStyle name="Hyperlink" xfId="1" builtinId="8"/>
    <cellStyle name="Normal" xfId="0" builtinId="0"/>
  </cellStyles>
  <dxfs count="86">
    <dxf>
      <fill>
        <patternFill>
          <bgColor rgb="FF00B050"/>
        </patternFill>
      </fill>
    </dxf>
    <dxf>
      <fill>
        <patternFill>
          <bgColor rgb="FFFFC000"/>
        </patternFill>
      </fill>
    </dxf>
    <dxf>
      <fill>
        <patternFill>
          <bgColor rgb="FF00B050"/>
        </patternFill>
      </fill>
    </dxf>
    <dxf>
      <fill>
        <patternFill>
          <bgColor rgb="FFFFC000"/>
        </patternFill>
      </fill>
    </dxf>
    <dxf>
      <fill>
        <patternFill>
          <bgColor rgb="FF00B050"/>
        </patternFill>
      </fill>
    </dxf>
    <dxf>
      <fill>
        <patternFill>
          <bgColor rgb="FFFF6165"/>
        </patternFill>
      </fill>
    </dxf>
    <dxf>
      <fill>
        <patternFill>
          <bgColor rgb="FF00B0F0"/>
        </patternFill>
      </fill>
    </dxf>
    <dxf>
      <fill>
        <patternFill>
          <bgColor rgb="FF00B050"/>
        </patternFill>
      </fill>
    </dxf>
    <dxf>
      <fill>
        <patternFill>
          <bgColor rgb="FFFF6165"/>
        </patternFill>
      </fill>
    </dxf>
    <dxf>
      <fill>
        <patternFill>
          <bgColor rgb="FF00B0F0"/>
        </patternFill>
      </fill>
    </dxf>
    <dxf>
      <fill>
        <patternFill>
          <bgColor rgb="FF00B050"/>
        </patternFill>
      </fill>
    </dxf>
    <dxf>
      <fill>
        <patternFill>
          <bgColor rgb="FFFF6165"/>
        </patternFill>
      </fill>
    </dxf>
    <dxf>
      <fill>
        <patternFill>
          <bgColor rgb="FF00B0F0"/>
        </patternFill>
      </fill>
    </dxf>
    <dxf>
      <fill>
        <patternFill>
          <bgColor rgb="FF00B050"/>
        </patternFill>
      </fill>
    </dxf>
    <dxf>
      <fill>
        <patternFill>
          <bgColor rgb="FFFF6165"/>
        </patternFill>
      </fill>
    </dxf>
    <dxf>
      <fill>
        <patternFill>
          <bgColor rgb="FF00B0F0"/>
        </patternFill>
      </fill>
    </dxf>
    <dxf>
      <fill>
        <patternFill>
          <bgColor rgb="FF00B050"/>
        </patternFill>
      </fill>
    </dxf>
    <dxf>
      <fill>
        <patternFill>
          <bgColor rgb="FFFFC000"/>
        </patternFill>
      </fill>
    </dxf>
    <dxf>
      <fill>
        <patternFill>
          <bgColor rgb="FF00B050"/>
        </patternFill>
      </fill>
    </dxf>
    <dxf>
      <fill>
        <patternFill>
          <bgColor rgb="FFFF6165"/>
        </patternFill>
      </fill>
    </dxf>
    <dxf>
      <fill>
        <patternFill>
          <bgColor rgb="FF00B0F0"/>
        </patternFill>
      </fill>
    </dxf>
    <dxf>
      <fill>
        <patternFill>
          <bgColor rgb="FF00B050"/>
        </patternFill>
      </fill>
    </dxf>
    <dxf>
      <fill>
        <patternFill>
          <bgColor rgb="FFFF6165"/>
        </patternFill>
      </fill>
    </dxf>
    <dxf>
      <fill>
        <patternFill>
          <bgColor rgb="FF00B0F0"/>
        </patternFill>
      </fill>
    </dxf>
    <dxf>
      <fill>
        <patternFill>
          <bgColor rgb="FF00B050"/>
        </patternFill>
      </fill>
    </dxf>
    <dxf>
      <fill>
        <patternFill>
          <bgColor rgb="FFFF6165"/>
        </patternFill>
      </fill>
    </dxf>
    <dxf>
      <fill>
        <patternFill>
          <bgColor rgb="FF00B0F0"/>
        </patternFill>
      </fill>
    </dxf>
    <dxf>
      <fill>
        <patternFill>
          <bgColor rgb="FF00B050"/>
        </patternFill>
      </fill>
    </dxf>
    <dxf>
      <fill>
        <patternFill>
          <bgColor rgb="FFFF6165"/>
        </patternFill>
      </fill>
    </dxf>
    <dxf>
      <fill>
        <patternFill>
          <bgColor rgb="FF00B0F0"/>
        </patternFill>
      </fill>
    </dxf>
    <dxf>
      <fill>
        <patternFill>
          <bgColor rgb="FF00B050"/>
        </patternFill>
      </fill>
    </dxf>
    <dxf>
      <fill>
        <patternFill>
          <bgColor rgb="FFFF6165"/>
        </patternFill>
      </fill>
    </dxf>
    <dxf>
      <fill>
        <patternFill>
          <bgColor rgb="FF00B0F0"/>
        </patternFill>
      </fill>
    </dxf>
    <dxf>
      <fill>
        <patternFill>
          <bgColor rgb="FF00B050"/>
        </patternFill>
      </fill>
    </dxf>
    <dxf>
      <fill>
        <patternFill>
          <bgColor rgb="FFFF6165"/>
        </patternFill>
      </fill>
    </dxf>
    <dxf>
      <fill>
        <patternFill>
          <bgColor rgb="FF00B0F0"/>
        </patternFill>
      </fill>
    </dxf>
    <dxf>
      <fill>
        <patternFill>
          <bgColor rgb="FF00B050"/>
        </patternFill>
      </fill>
    </dxf>
    <dxf>
      <fill>
        <patternFill>
          <bgColor rgb="FFFF6165"/>
        </patternFill>
      </fill>
    </dxf>
    <dxf>
      <fill>
        <patternFill>
          <bgColor rgb="FF00B0F0"/>
        </patternFill>
      </fill>
    </dxf>
    <dxf>
      <fill>
        <patternFill>
          <bgColor rgb="FF00B050"/>
        </patternFill>
      </fill>
    </dxf>
    <dxf>
      <fill>
        <patternFill>
          <bgColor rgb="FFFF6165"/>
        </patternFill>
      </fill>
    </dxf>
    <dxf>
      <fill>
        <patternFill>
          <bgColor rgb="FF00B0F0"/>
        </patternFill>
      </fill>
    </dxf>
    <dxf>
      <fill>
        <patternFill>
          <bgColor rgb="FF00B050"/>
        </patternFill>
      </fill>
    </dxf>
    <dxf>
      <fill>
        <patternFill>
          <bgColor rgb="FFFF6165"/>
        </patternFill>
      </fill>
    </dxf>
    <dxf>
      <fill>
        <patternFill>
          <bgColor rgb="FF00B0F0"/>
        </patternFill>
      </fill>
    </dxf>
    <dxf>
      <fill>
        <patternFill>
          <bgColor rgb="FF00B050"/>
        </patternFill>
      </fill>
    </dxf>
    <dxf>
      <fill>
        <patternFill>
          <bgColor rgb="FFFF6165"/>
        </patternFill>
      </fill>
    </dxf>
    <dxf>
      <fill>
        <patternFill>
          <bgColor rgb="FF00B0F0"/>
        </patternFill>
      </fill>
    </dxf>
    <dxf>
      <fill>
        <patternFill>
          <bgColor rgb="FF00B050"/>
        </patternFill>
      </fill>
    </dxf>
    <dxf>
      <fill>
        <patternFill>
          <bgColor rgb="FFFF6165"/>
        </patternFill>
      </fill>
    </dxf>
    <dxf>
      <fill>
        <patternFill>
          <bgColor rgb="FF00B0F0"/>
        </patternFill>
      </fill>
    </dxf>
    <dxf>
      <fill>
        <patternFill>
          <bgColor rgb="FF00B050"/>
        </patternFill>
      </fill>
    </dxf>
    <dxf>
      <fill>
        <patternFill>
          <bgColor rgb="FFFF6165"/>
        </patternFill>
      </fill>
    </dxf>
    <dxf>
      <fill>
        <patternFill>
          <bgColor rgb="FF00B0F0"/>
        </patternFill>
      </fill>
    </dxf>
    <dxf>
      <fill>
        <patternFill>
          <bgColor rgb="FF00B050"/>
        </patternFill>
      </fill>
    </dxf>
    <dxf>
      <fill>
        <patternFill>
          <bgColor rgb="FFFF6165"/>
        </patternFill>
      </fill>
    </dxf>
    <dxf>
      <fill>
        <patternFill>
          <bgColor rgb="FF00B0F0"/>
        </patternFill>
      </fill>
    </dxf>
    <dxf>
      <fill>
        <patternFill>
          <bgColor rgb="FF00B050"/>
        </patternFill>
      </fill>
    </dxf>
    <dxf>
      <fill>
        <patternFill>
          <bgColor rgb="FFFFC000"/>
        </patternFill>
      </fill>
    </dxf>
    <dxf>
      <fill>
        <patternFill>
          <bgColor rgb="FF00B050"/>
        </patternFill>
      </fill>
    </dxf>
    <dxf>
      <fill>
        <patternFill>
          <bgColor rgb="FFFF6165"/>
        </patternFill>
      </fill>
    </dxf>
    <dxf>
      <fill>
        <patternFill>
          <bgColor rgb="FF00B0F0"/>
        </patternFill>
      </fill>
    </dxf>
    <dxf>
      <fill>
        <patternFill>
          <bgColor rgb="FF00B050"/>
        </patternFill>
      </fill>
    </dxf>
    <dxf>
      <fill>
        <patternFill>
          <bgColor rgb="FFFF6165"/>
        </patternFill>
      </fill>
    </dxf>
    <dxf>
      <fill>
        <patternFill>
          <bgColor rgb="FF00B0F0"/>
        </patternFill>
      </fill>
    </dxf>
    <dxf>
      <fill>
        <patternFill>
          <bgColor rgb="FF00B050"/>
        </patternFill>
      </fill>
    </dxf>
    <dxf>
      <fill>
        <patternFill>
          <bgColor rgb="FFFFC000"/>
        </patternFill>
      </fill>
    </dxf>
    <dxf>
      <fill>
        <patternFill>
          <bgColor rgb="FF00B050"/>
        </patternFill>
      </fill>
    </dxf>
    <dxf>
      <fill>
        <patternFill>
          <bgColor rgb="FFFFC000"/>
        </patternFill>
      </fill>
    </dxf>
    <dxf>
      <fill>
        <patternFill>
          <bgColor rgb="FF00B050"/>
        </patternFill>
      </fill>
    </dxf>
    <dxf>
      <fill>
        <patternFill>
          <bgColor rgb="FFFFC000"/>
        </patternFill>
      </fill>
    </dxf>
    <dxf>
      <fill>
        <patternFill>
          <bgColor rgb="FF00B050"/>
        </patternFill>
      </fill>
    </dxf>
    <dxf>
      <fill>
        <patternFill>
          <bgColor rgb="FFFFC000"/>
        </patternFill>
      </fill>
    </dxf>
    <dxf>
      <fill>
        <patternFill>
          <bgColor rgb="FF00B050"/>
        </patternFill>
      </fill>
    </dxf>
    <dxf>
      <fill>
        <patternFill>
          <bgColor rgb="FFFF6165"/>
        </patternFill>
      </fill>
    </dxf>
    <dxf>
      <fill>
        <patternFill>
          <bgColor rgb="FF00B0F0"/>
        </patternFill>
      </fill>
    </dxf>
    <dxf>
      <fill>
        <patternFill>
          <bgColor rgb="FF00B050"/>
        </patternFill>
      </fill>
    </dxf>
    <dxf>
      <fill>
        <patternFill>
          <bgColor rgb="FFFFC000"/>
        </patternFill>
      </fill>
    </dxf>
    <dxf>
      <fill>
        <patternFill>
          <bgColor rgb="FF00B050"/>
        </patternFill>
      </fill>
    </dxf>
    <dxf>
      <fill>
        <patternFill>
          <bgColor rgb="FFFFC000"/>
        </patternFill>
      </fill>
    </dxf>
    <dxf>
      <fill>
        <patternFill>
          <bgColor rgb="FF00B050"/>
        </patternFill>
      </fill>
    </dxf>
    <dxf>
      <fill>
        <patternFill>
          <bgColor rgb="FFFFC000"/>
        </patternFill>
      </fill>
    </dxf>
    <dxf>
      <fill>
        <patternFill>
          <bgColor rgb="FF00B050"/>
        </patternFill>
      </fill>
    </dxf>
    <dxf>
      <fill>
        <patternFill>
          <bgColor rgb="FFFFC000"/>
        </patternFill>
      </fill>
    </dxf>
    <dxf>
      <fill>
        <patternFill>
          <bgColor rgb="FF00B050"/>
        </patternFill>
      </fill>
    </dxf>
    <dxf>
      <fill>
        <patternFill>
          <bgColor rgb="FFFFC000"/>
        </patternFill>
      </fill>
    </dxf>
  </dxfs>
  <tableStyles count="0" defaultTableStyle="TableStyleMedium2" defaultPivotStyle="PivotStyleLight16"/>
  <colors>
    <mruColors>
      <color rgb="FFC293E5"/>
      <color rgb="FFEB5FC0"/>
      <color rgb="FFFF6165"/>
      <color rgb="FFF76859"/>
      <color rgb="FFE7BE91"/>
      <color rgb="FFFCD0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20</xdr:col>
      <xdr:colOff>152874</xdr:colOff>
      <xdr:row>10</xdr:row>
      <xdr:rowOff>28366</xdr:rowOff>
    </xdr:from>
    <xdr:to>
      <xdr:col>21</xdr:col>
      <xdr:colOff>95444</xdr:colOff>
      <xdr:row>10</xdr:row>
      <xdr:rowOff>321820</xdr:rowOff>
    </xdr:to>
    <xdr:sp macro="" textlink="">
      <xdr:nvSpPr>
        <xdr:cNvPr id="8" name="Up Arrow 7"/>
        <xdr:cNvSpPr/>
      </xdr:nvSpPr>
      <xdr:spPr>
        <a:xfrm rot="16200000">
          <a:off x="14645932" y="2736337"/>
          <a:ext cx="293454" cy="547688"/>
        </a:xfrm>
        <a:prstGeom prst="upArrow">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nst_et_18_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ction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southeastern.edu/acad_research/depts/iet/undergrad_degree/et/pdfs/flowcharts/flowchart_cnet.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C41"/>
  <sheetViews>
    <sheetView tabSelected="1" topLeftCell="A4" zoomScale="80" zoomScaleNormal="80" workbookViewId="0">
      <selection activeCell="D4" sqref="D4:E4"/>
    </sheetView>
  </sheetViews>
  <sheetFormatPr defaultColWidth="9.140625" defaultRowHeight="15" x14ac:dyDescent="0.25"/>
  <cols>
    <col min="1" max="1" width="3.7109375" style="65" bestFit="1" customWidth="1"/>
    <col min="2" max="2" width="7.5703125" style="65" customWidth="1"/>
    <col min="3" max="3" width="7.7109375" style="33" customWidth="1"/>
    <col min="4" max="4" width="9.42578125" style="8" bestFit="1" customWidth="1"/>
    <col min="5" max="5" width="30.5703125" style="71" customWidth="1"/>
    <col min="6" max="6" width="6.5703125" style="71" customWidth="1"/>
    <col min="7" max="7" width="7.85546875" style="72" customWidth="1"/>
    <col min="8" max="8" width="9.42578125" style="8" bestFit="1" customWidth="1"/>
    <col min="9" max="9" width="31.42578125" style="73" customWidth="1"/>
    <col min="10" max="10" width="3.7109375" style="70" bestFit="1" customWidth="1"/>
    <col min="11" max="16384" width="9.140625" style="9"/>
  </cols>
  <sheetData>
    <row r="1" spans="1:29" s="26" customFormat="1" x14ac:dyDescent="0.25">
      <c r="A1" s="115"/>
      <c r="B1" s="115"/>
      <c r="C1" s="115"/>
      <c r="D1" s="115"/>
      <c r="E1" s="115"/>
      <c r="F1" s="115"/>
      <c r="G1" s="115"/>
      <c r="H1" s="115"/>
      <c r="I1" s="115"/>
      <c r="J1" s="115"/>
      <c r="L1" s="9"/>
      <c r="M1" s="9"/>
      <c r="N1" s="9"/>
      <c r="O1" s="9"/>
      <c r="P1" s="9"/>
      <c r="Q1" s="9"/>
      <c r="R1" s="9"/>
      <c r="S1" s="9"/>
      <c r="T1" s="9"/>
      <c r="U1" s="9"/>
      <c r="V1" s="9"/>
      <c r="W1" s="9"/>
      <c r="X1" s="9"/>
      <c r="Y1" s="9"/>
      <c r="Z1" s="9"/>
      <c r="AA1" s="9"/>
      <c r="AB1" s="9"/>
      <c r="AC1" s="9"/>
    </row>
    <row r="2" spans="1:29" s="27" customFormat="1" ht="21" x14ac:dyDescent="0.35">
      <c r="A2" s="122" t="s">
        <v>63</v>
      </c>
      <c r="B2" s="122"/>
      <c r="C2" s="123"/>
      <c r="D2" s="123"/>
      <c r="E2" s="123"/>
      <c r="F2" s="123"/>
      <c r="G2" s="123"/>
      <c r="H2" s="123"/>
      <c r="I2" s="123"/>
      <c r="J2" s="123"/>
      <c r="L2" s="9"/>
      <c r="M2" s="9"/>
      <c r="N2" s="9"/>
      <c r="O2" s="9"/>
      <c r="P2" s="9"/>
      <c r="Q2" s="9"/>
      <c r="R2" s="9"/>
      <c r="S2" s="9"/>
      <c r="T2" s="9"/>
      <c r="U2" s="9"/>
      <c r="V2" s="9"/>
      <c r="W2" s="9"/>
      <c r="X2" s="9"/>
      <c r="Y2" s="9"/>
      <c r="Z2" s="9"/>
      <c r="AA2" s="9"/>
      <c r="AB2" s="9"/>
      <c r="AC2" s="9"/>
    </row>
    <row r="3" spans="1:29" ht="13.5" customHeight="1" x14ac:dyDescent="0.25">
      <c r="A3" s="116" t="s">
        <v>6</v>
      </c>
      <c r="B3" s="116"/>
      <c r="C3" s="116"/>
      <c r="D3" s="116"/>
      <c r="E3" s="116"/>
      <c r="F3" s="116"/>
      <c r="G3" s="116"/>
      <c r="H3" s="116"/>
      <c r="I3" s="116"/>
      <c r="J3" s="116"/>
    </row>
    <row r="4" spans="1:29" ht="15.75" thickBot="1" x14ac:dyDescent="0.3">
      <c r="A4" s="28" t="s">
        <v>7</v>
      </c>
      <c r="B4" s="28"/>
      <c r="C4" s="29"/>
      <c r="D4" s="125"/>
      <c r="E4" s="125"/>
      <c r="F4" s="30"/>
      <c r="G4" s="30"/>
      <c r="H4" s="31" t="s">
        <v>82</v>
      </c>
      <c r="I4" s="117"/>
      <c r="J4" s="117"/>
    </row>
    <row r="5" spans="1:29" s="8" customFormat="1" ht="15.75" thickBot="1" x14ac:dyDescent="0.3">
      <c r="A5" s="5"/>
      <c r="B5" s="6" t="s">
        <v>92</v>
      </c>
      <c r="C5" s="11" t="s">
        <v>56</v>
      </c>
      <c r="D5" s="6" t="s">
        <v>47</v>
      </c>
      <c r="E5" s="6" t="s">
        <v>8</v>
      </c>
      <c r="F5" s="6" t="s">
        <v>92</v>
      </c>
      <c r="G5" s="11" t="s">
        <v>56</v>
      </c>
      <c r="H5" s="6" t="s">
        <v>47</v>
      </c>
      <c r="I5" s="10" t="s">
        <v>9</v>
      </c>
      <c r="J5" s="7"/>
      <c r="L5" s="9"/>
      <c r="M5" s="9"/>
      <c r="N5" s="9"/>
      <c r="O5" s="9"/>
      <c r="P5" s="9"/>
      <c r="Q5" s="9"/>
      <c r="R5" s="9"/>
      <c r="S5" s="9"/>
      <c r="T5" s="9"/>
      <c r="U5" s="9"/>
      <c r="V5" s="9"/>
      <c r="W5" s="9"/>
      <c r="X5" s="9"/>
      <c r="Y5" s="9"/>
      <c r="Z5" s="9"/>
      <c r="AA5" s="9"/>
      <c r="AB5" s="9"/>
      <c r="AC5" s="9"/>
    </row>
    <row r="6" spans="1:29" ht="24.95" customHeight="1" thickTop="1" x14ac:dyDescent="0.25">
      <c r="A6" s="118" t="s">
        <v>10</v>
      </c>
      <c r="B6" s="16"/>
      <c r="C6" s="32" t="s">
        <v>48</v>
      </c>
      <c r="D6" s="4" t="s">
        <v>1</v>
      </c>
      <c r="E6" s="34" t="s">
        <v>11</v>
      </c>
      <c r="F6" s="16"/>
      <c r="G6" s="35" t="s">
        <v>48</v>
      </c>
      <c r="H6" s="4" t="s">
        <v>1</v>
      </c>
      <c r="I6" s="36" t="s">
        <v>12</v>
      </c>
      <c r="J6" s="120" t="s">
        <v>13</v>
      </c>
    </row>
    <row r="7" spans="1:29" ht="24.95" customHeight="1" x14ac:dyDescent="0.25">
      <c r="A7" s="118"/>
      <c r="B7" s="16"/>
      <c r="C7" s="37" t="s">
        <v>48</v>
      </c>
      <c r="D7" s="4" t="s">
        <v>1</v>
      </c>
      <c r="E7" s="38" t="s">
        <v>14</v>
      </c>
      <c r="F7" s="16"/>
      <c r="G7" s="37" t="s">
        <v>49</v>
      </c>
      <c r="H7" s="4" t="s">
        <v>1</v>
      </c>
      <c r="I7" s="39" t="s">
        <v>17</v>
      </c>
      <c r="J7" s="121"/>
      <c r="L7" s="126" t="s">
        <v>81</v>
      </c>
      <c r="M7" s="127"/>
      <c r="N7" s="127"/>
      <c r="O7" s="127"/>
      <c r="P7" s="127"/>
    </row>
    <row r="8" spans="1:29" ht="28.5" customHeight="1" x14ac:dyDescent="0.25">
      <c r="A8" s="118"/>
      <c r="B8" s="16"/>
      <c r="C8" s="37" t="s">
        <v>48</v>
      </c>
      <c r="D8" s="4" t="s">
        <v>1</v>
      </c>
      <c r="E8" s="38" t="s">
        <v>16</v>
      </c>
      <c r="F8" s="16"/>
      <c r="G8" s="37" t="s">
        <v>48</v>
      </c>
      <c r="H8" s="4" t="s">
        <v>1</v>
      </c>
      <c r="I8" s="39" t="s">
        <v>19</v>
      </c>
      <c r="J8" s="121"/>
      <c r="L8" s="127"/>
      <c r="M8" s="127"/>
      <c r="N8" s="127"/>
      <c r="O8" s="127"/>
      <c r="P8" s="127"/>
    </row>
    <row r="9" spans="1:29" ht="24.95" customHeight="1" thickBot="1" x14ac:dyDescent="0.3">
      <c r="A9" s="119"/>
      <c r="B9" s="16"/>
      <c r="C9" s="37" t="s">
        <v>48</v>
      </c>
      <c r="D9" s="4" t="s">
        <v>1</v>
      </c>
      <c r="E9" s="40" t="s">
        <v>18</v>
      </c>
      <c r="F9" s="16"/>
      <c r="G9" s="37" t="s">
        <v>49</v>
      </c>
      <c r="H9" s="4" t="s">
        <v>1</v>
      </c>
      <c r="I9" s="39" t="s">
        <v>15</v>
      </c>
      <c r="J9" s="121"/>
      <c r="L9" s="127"/>
      <c r="M9" s="127"/>
      <c r="N9" s="127"/>
      <c r="O9" s="127"/>
      <c r="P9" s="127"/>
    </row>
    <row r="10" spans="1:29" ht="24.95" customHeight="1" thickTop="1" x14ac:dyDescent="0.25">
      <c r="A10" s="124" t="s">
        <v>20</v>
      </c>
      <c r="B10" s="16"/>
      <c r="C10" s="37" t="s">
        <v>48</v>
      </c>
      <c r="D10" s="4" t="s">
        <v>1</v>
      </c>
      <c r="E10" s="41" t="s">
        <v>21</v>
      </c>
      <c r="F10" s="23"/>
      <c r="G10" s="37" t="s">
        <v>48</v>
      </c>
      <c r="H10" s="4" t="s">
        <v>1</v>
      </c>
      <c r="I10" s="39" t="s">
        <v>22</v>
      </c>
      <c r="J10" s="121"/>
      <c r="L10" s="127"/>
      <c r="M10" s="127"/>
      <c r="N10" s="127"/>
      <c r="O10" s="127"/>
      <c r="P10" s="127"/>
    </row>
    <row r="11" spans="1:29" ht="31.5" customHeight="1" x14ac:dyDescent="0.25">
      <c r="A11" s="124"/>
      <c r="B11" s="16"/>
      <c r="C11" s="37" t="s">
        <v>48</v>
      </c>
      <c r="D11" s="4" t="s">
        <v>1</v>
      </c>
      <c r="E11" s="42" t="s">
        <v>23</v>
      </c>
      <c r="F11" s="25"/>
      <c r="G11" s="37" t="s">
        <v>48</v>
      </c>
      <c r="H11" s="4" t="s">
        <v>1</v>
      </c>
      <c r="I11" s="39" t="s">
        <v>24</v>
      </c>
      <c r="J11" s="121"/>
      <c r="L11" s="127"/>
      <c r="M11" s="127"/>
      <c r="N11" s="127"/>
      <c r="O11" s="127"/>
      <c r="P11" s="127"/>
    </row>
    <row r="12" spans="1:29" ht="30" customHeight="1" x14ac:dyDescent="0.25">
      <c r="A12" s="124"/>
      <c r="B12" s="16"/>
      <c r="C12" s="37" t="s">
        <v>48</v>
      </c>
      <c r="D12" s="4" t="s">
        <v>1</v>
      </c>
      <c r="E12" s="42" t="s">
        <v>25</v>
      </c>
      <c r="F12" s="25"/>
      <c r="G12" s="37" t="s">
        <v>48</v>
      </c>
      <c r="H12" s="4" t="s">
        <v>1</v>
      </c>
      <c r="I12" s="39" t="s">
        <v>26</v>
      </c>
      <c r="J12" s="121"/>
      <c r="L12" s="127"/>
      <c r="M12" s="127"/>
      <c r="N12" s="127"/>
      <c r="O12" s="127"/>
      <c r="P12" s="127"/>
    </row>
    <row r="13" spans="1:29" ht="24.95" customHeight="1" x14ac:dyDescent="0.25">
      <c r="A13" s="124"/>
      <c r="B13" s="16"/>
      <c r="C13" s="37" t="s">
        <v>48</v>
      </c>
      <c r="D13" s="4" t="s">
        <v>1</v>
      </c>
      <c r="E13" s="43" t="s">
        <v>27</v>
      </c>
      <c r="F13" s="25"/>
      <c r="G13" s="37" t="s">
        <v>49</v>
      </c>
      <c r="H13" s="4" t="s">
        <v>1</v>
      </c>
      <c r="I13" s="44" t="s">
        <v>28</v>
      </c>
      <c r="J13" s="121"/>
      <c r="L13" s="127"/>
      <c r="M13" s="127"/>
      <c r="N13" s="127"/>
      <c r="O13" s="127"/>
      <c r="P13" s="127"/>
    </row>
    <row r="14" spans="1:29" ht="24.95" customHeight="1" x14ac:dyDescent="0.25">
      <c r="A14" s="124"/>
      <c r="B14" s="16"/>
      <c r="C14" s="37" t="s">
        <v>48</v>
      </c>
      <c r="D14" s="4" t="s">
        <v>1</v>
      </c>
      <c r="E14" s="43" t="s">
        <v>29</v>
      </c>
      <c r="F14" s="25"/>
      <c r="G14" s="37" t="s">
        <v>48</v>
      </c>
      <c r="H14" s="4" t="s">
        <v>1</v>
      </c>
      <c r="I14" s="39" t="s">
        <v>30</v>
      </c>
      <c r="J14" s="121"/>
    </row>
    <row r="15" spans="1:29" ht="24.95" customHeight="1" x14ac:dyDescent="0.25">
      <c r="A15" s="124"/>
      <c r="B15" s="16"/>
      <c r="C15" s="37" t="s">
        <v>48</v>
      </c>
      <c r="D15" s="4" t="s">
        <v>1</v>
      </c>
      <c r="E15" s="43" t="s">
        <v>31</v>
      </c>
      <c r="F15" s="25"/>
      <c r="G15" s="37" t="s">
        <v>49</v>
      </c>
      <c r="H15" s="4" t="s">
        <v>1</v>
      </c>
      <c r="I15" s="39" t="s">
        <v>32</v>
      </c>
      <c r="J15" s="121"/>
      <c r="L15" s="128" t="s">
        <v>57</v>
      </c>
      <c r="M15" s="128"/>
      <c r="N15" s="128"/>
      <c r="O15" s="128"/>
      <c r="P15" s="129" t="s">
        <v>2</v>
      </c>
      <c r="Q15" s="129"/>
    </row>
    <row r="16" spans="1:29" ht="24.95" customHeight="1" thickBot="1" x14ac:dyDescent="0.3">
      <c r="A16" s="124"/>
      <c r="B16" s="16"/>
      <c r="C16" s="45" t="s">
        <v>48</v>
      </c>
      <c r="D16" s="4" t="s">
        <v>1</v>
      </c>
      <c r="E16" s="43" t="s">
        <v>33</v>
      </c>
      <c r="F16" s="25"/>
      <c r="G16" s="45" t="s">
        <v>49</v>
      </c>
      <c r="H16" s="4" t="s">
        <v>1</v>
      </c>
      <c r="I16" s="46" t="s">
        <v>34</v>
      </c>
      <c r="J16" s="121"/>
      <c r="M16" s="47"/>
    </row>
    <row r="17" spans="1:10" ht="24.95" customHeight="1" thickTop="1" x14ac:dyDescent="0.25">
      <c r="A17" s="132" t="s">
        <v>35</v>
      </c>
      <c r="B17" s="16"/>
      <c r="C17" s="35" t="s">
        <v>48</v>
      </c>
      <c r="D17" s="4" t="s">
        <v>1</v>
      </c>
      <c r="E17" s="48" t="s">
        <v>36</v>
      </c>
      <c r="F17" s="25"/>
      <c r="G17" s="35" t="s">
        <v>51</v>
      </c>
      <c r="H17" s="4" t="s">
        <v>1</v>
      </c>
      <c r="I17" s="49" t="s">
        <v>64</v>
      </c>
      <c r="J17" s="133" t="s">
        <v>74</v>
      </c>
    </row>
    <row r="18" spans="1:10" ht="24.95" customHeight="1" x14ac:dyDescent="0.25">
      <c r="A18" s="132"/>
      <c r="B18" s="16"/>
      <c r="C18" s="37" t="s">
        <v>48</v>
      </c>
      <c r="D18" s="4" t="s">
        <v>1</v>
      </c>
      <c r="E18" s="43" t="s">
        <v>37</v>
      </c>
      <c r="F18" s="25"/>
      <c r="G18" s="37" t="s">
        <v>50</v>
      </c>
      <c r="H18" s="4" t="s">
        <v>1</v>
      </c>
      <c r="I18" s="50" t="s">
        <v>65</v>
      </c>
      <c r="J18" s="133"/>
    </row>
    <row r="19" spans="1:10" ht="28.5" customHeight="1" x14ac:dyDescent="0.25">
      <c r="A19" s="132"/>
      <c r="B19" s="16"/>
      <c r="C19" s="37" t="s">
        <v>48</v>
      </c>
      <c r="D19" s="4" t="s">
        <v>1</v>
      </c>
      <c r="E19" s="43" t="s">
        <v>38</v>
      </c>
      <c r="F19" s="25"/>
      <c r="G19" s="37" t="s">
        <v>51</v>
      </c>
      <c r="H19" s="4" t="s">
        <v>1</v>
      </c>
      <c r="I19" s="39" t="s">
        <v>66</v>
      </c>
      <c r="J19" s="133"/>
    </row>
    <row r="20" spans="1:10" ht="24.95" customHeight="1" x14ac:dyDescent="0.25">
      <c r="A20" s="132"/>
      <c r="B20" s="16"/>
      <c r="C20" s="37" t="s">
        <v>48</v>
      </c>
      <c r="D20" s="4" t="s">
        <v>1</v>
      </c>
      <c r="E20" s="42" t="s">
        <v>40</v>
      </c>
      <c r="F20" s="25"/>
      <c r="G20" s="37" t="s">
        <v>49</v>
      </c>
      <c r="H20" s="4" t="s">
        <v>1</v>
      </c>
      <c r="I20" s="39" t="s">
        <v>39</v>
      </c>
      <c r="J20" s="133"/>
    </row>
    <row r="21" spans="1:10" ht="25.5" x14ac:dyDescent="0.25">
      <c r="A21" s="132"/>
      <c r="B21" s="16"/>
      <c r="C21" s="37" t="s">
        <v>48</v>
      </c>
      <c r="D21" s="4" t="s">
        <v>1</v>
      </c>
      <c r="E21" s="42" t="s">
        <v>41</v>
      </c>
      <c r="F21" s="25"/>
      <c r="G21" s="37" t="s">
        <v>50</v>
      </c>
      <c r="H21" s="4" t="s">
        <v>1</v>
      </c>
      <c r="I21" s="51" t="s">
        <v>67</v>
      </c>
      <c r="J21" s="133"/>
    </row>
    <row r="22" spans="1:10" ht="43.5" customHeight="1" thickBot="1" x14ac:dyDescent="0.3">
      <c r="A22" s="132"/>
      <c r="B22" s="16"/>
      <c r="C22" s="37" t="s">
        <v>48</v>
      </c>
      <c r="D22" s="4" t="s">
        <v>1</v>
      </c>
      <c r="E22" s="52" t="s">
        <v>42</v>
      </c>
      <c r="F22" s="25"/>
      <c r="G22" s="37" t="s">
        <v>51</v>
      </c>
      <c r="H22" s="4" t="s">
        <v>1</v>
      </c>
      <c r="I22" s="51" t="s">
        <v>68</v>
      </c>
      <c r="J22" s="133"/>
    </row>
    <row r="23" spans="1:10" ht="18" customHeight="1" x14ac:dyDescent="0.25">
      <c r="A23" s="53"/>
      <c r="B23" s="54"/>
      <c r="C23" s="55"/>
      <c r="D23" s="56"/>
      <c r="E23" s="57" t="s">
        <v>58</v>
      </c>
      <c r="F23" s="141"/>
      <c r="G23" s="136" t="s">
        <v>51</v>
      </c>
      <c r="H23" s="138" t="s">
        <v>1</v>
      </c>
      <c r="I23" s="139" t="s">
        <v>69</v>
      </c>
      <c r="J23" s="133"/>
    </row>
    <row r="24" spans="1:10" ht="40.5" customHeight="1" x14ac:dyDescent="0.25">
      <c r="A24" s="152" t="s">
        <v>101</v>
      </c>
      <c r="B24" s="152"/>
      <c r="C24" s="153"/>
      <c r="D24" s="4" t="s">
        <v>1</v>
      </c>
      <c r="E24" s="58" t="s">
        <v>97</v>
      </c>
      <c r="F24" s="142"/>
      <c r="G24" s="137"/>
      <c r="H24" s="138"/>
      <c r="I24" s="140"/>
      <c r="J24" s="133"/>
    </row>
    <row r="25" spans="1:10" ht="40.5" customHeight="1" x14ac:dyDescent="0.25">
      <c r="A25" s="152"/>
      <c r="B25" s="152"/>
      <c r="C25" s="153"/>
      <c r="D25" s="4" t="s">
        <v>1</v>
      </c>
      <c r="E25" s="59" t="s">
        <v>98</v>
      </c>
      <c r="F25" s="25"/>
      <c r="G25" s="37" t="s">
        <v>50</v>
      </c>
      <c r="H25" s="4" t="s">
        <v>1</v>
      </c>
      <c r="I25" s="39" t="s">
        <v>70</v>
      </c>
      <c r="J25" s="133"/>
    </row>
    <row r="26" spans="1:10" ht="39.75" customHeight="1" x14ac:dyDescent="0.25">
      <c r="A26" s="154" t="s">
        <v>43</v>
      </c>
      <c r="B26" s="16"/>
      <c r="C26" s="37" t="s">
        <v>48</v>
      </c>
      <c r="D26" s="4" t="s">
        <v>1</v>
      </c>
      <c r="E26" s="60" t="s">
        <v>99</v>
      </c>
      <c r="F26" s="25"/>
      <c r="G26" s="37" t="s">
        <v>50</v>
      </c>
      <c r="H26" s="4" t="s">
        <v>1</v>
      </c>
      <c r="I26" s="46" t="s">
        <v>71</v>
      </c>
      <c r="J26" s="133"/>
    </row>
    <row r="27" spans="1:10" ht="30.6" customHeight="1" x14ac:dyDescent="0.25">
      <c r="A27" s="154"/>
      <c r="B27" s="16"/>
      <c r="C27" s="45" t="s">
        <v>48</v>
      </c>
      <c r="D27" s="4" t="s">
        <v>1</v>
      </c>
      <c r="E27" s="61" t="s">
        <v>44</v>
      </c>
      <c r="F27" s="25"/>
      <c r="G27" s="37" t="s">
        <v>50</v>
      </c>
      <c r="H27" s="4" t="s">
        <v>1</v>
      </c>
      <c r="I27" s="46" t="s">
        <v>72</v>
      </c>
      <c r="J27" s="133"/>
    </row>
    <row r="28" spans="1:10" ht="52.5" customHeight="1" thickBot="1" x14ac:dyDescent="0.3">
      <c r="A28" s="143" t="s">
        <v>100</v>
      </c>
      <c r="B28" s="144"/>
      <c r="C28" s="144"/>
      <c r="D28" s="144"/>
      <c r="E28" s="145"/>
      <c r="F28" s="25"/>
      <c r="G28" s="37" t="s">
        <v>51</v>
      </c>
      <c r="H28" s="4" t="s">
        <v>1</v>
      </c>
      <c r="I28" s="62" t="s">
        <v>73</v>
      </c>
      <c r="J28" s="133"/>
    </row>
    <row r="29" spans="1:10" ht="27" customHeight="1" thickTop="1" x14ac:dyDescent="0.25">
      <c r="A29" s="146"/>
      <c r="B29" s="147"/>
      <c r="C29" s="147"/>
      <c r="D29" s="147"/>
      <c r="E29" s="148"/>
      <c r="F29" s="25"/>
      <c r="G29" s="37" t="s">
        <v>49</v>
      </c>
      <c r="H29" s="4" t="s">
        <v>1</v>
      </c>
      <c r="I29" s="17" t="s">
        <v>103</v>
      </c>
      <c r="J29" s="134" t="s">
        <v>45</v>
      </c>
    </row>
    <row r="30" spans="1:10" ht="43.5" customHeight="1" thickBot="1" x14ac:dyDescent="0.3">
      <c r="A30" s="149"/>
      <c r="B30" s="150"/>
      <c r="C30" s="150"/>
      <c r="D30" s="150"/>
      <c r="E30" s="151"/>
      <c r="F30" s="24"/>
      <c r="G30" s="37" t="s">
        <v>49</v>
      </c>
      <c r="H30" s="4" t="s">
        <v>1</v>
      </c>
      <c r="I30" s="18" t="s">
        <v>103</v>
      </c>
      <c r="J30" s="135"/>
    </row>
    <row r="31" spans="1:10" ht="15" customHeight="1" x14ac:dyDescent="0.25">
      <c r="A31" s="131">
        <v>45062</v>
      </c>
      <c r="B31" s="131"/>
      <c r="C31" s="131"/>
      <c r="D31" s="131"/>
      <c r="E31" s="131"/>
      <c r="F31" s="64"/>
      <c r="G31" s="130" t="s">
        <v>46</v>
      </c>
      <c r="H31" s="130"/>
      <c r="I31" s="130"/>
      <c r="J31" s="130"/>
    </row>
    <row r="32" spans="1:10" ht="30" customHeight="1" x14ac:dyDescent="0.25">
      <c r="E32" s="66"/>
      <c r="F32" s="66"/>
      <c r="G32" s="67"/>
      <c r="H32" s="68"/>
      <c r="I32" s="69"/>
    </row>
    <row r="33" ht="30" customHeight="1" x14ac:dyDescent="0.25"/>
    <row r="34" ht="30" customHeight="1" x14ac:dyDescent="0.25"/>
    <row r="35" ht="30" customHeight="1" x14ac:dyDescent="0.25"/>
    <row r="36" ht="30" customHeight="1" x14ac:dyDescent="0.25"/>
    <row r="37" ht="30" customHeight="1" x14ac:dyDescent="0.25"/>
    <row r="38" ht="30" customHeight="1" x14ac:dyDescent="0.25"/>
    <row r="39" ht="30" customHeight="1" x14ac:dyDescent="0.25"/>
    <row r="40" ht="30" customHeight="1" x14ac:dyDescent="0.25"/>
    <row r="41" ht="30" customHeight="1" x14ac:dyDescent="0.25"/>
  </sheetData>
  <sheetProtection algorithmName="SHA-512" hashValue="npoXxlq6fFehzmPac8PzVWQuA2GEZGXk1zaQukiRbxZx7LY+IRb8627FIgc9q+mFe/o5E9UOyNEV5/lJFfksJQ==" saltValue="ZQXWpc8MXkrb7x6hNgFFLg==" spinCount="100000" sheet="1" selectLockedCells="1"/>
  <mergeCells count="23">
    <mergeCell ref="L7:P13"/>
    <mergeCell ref="L15:O15"/>
    <mergeCell ref="P15:Q15"/>
    <mergeCell ref="G31:J31"/>
    <mergeCell ref="A31:E31"/>
    <mergeCell ref="A17:A22"/>
    <mergeCell ref="J17:J28"/>
    <mergeCell ref="J29:J30"/>
    <mergeCell ref="G23:G24"/>
    <mergeCell ref="H23:H24"/>
    <mergeCell ref="I23:I24"/>
    <mergeCell ref="F23:F24"/>
    <mergeCell ref="A28:E30"/>
    <mergeCell ref="A24:C25"/>
    <mergeCell ref="A26:A27"/>
    <mergeCell ref="A1:J1"/>
    <mergeCell ref="A3:J3"/>
    <mergeCell ref="I4:J4"/>
    <mergeCell ref="A6:A9"/>
    <mergeCell ref="J6:J16"/>
    <mergeCell ref="A2:J2"/>
    <mergeCell ref="A10:A16"/>
    <mergeCell ref="D4:E4"/>
  </mergeCells>
  <conditionalFormatting sqref="D6:D22 H25:H28 H23">
    <cfRule type="containsText" dxfId="85" priority="37" operator="containsText" text="NO">
      <formula>NOT(ISERROR(SEARCH("NO",D6)))</formula>
    </cfRule>
    <cfRule type="containsText" dxfId="84" priority="38" operator="containsText" text="YES">
      <formula>NOT(ISERROR(SEARCH("YES",D6)))</formula>
    </cfRule>
  </conditionalFormatting>
  <conditionalFormatting sqref="H6:H12">
    <cfRule type="containsText" dxfId="83" priority="35" operator="containsText" text="NO">
      <formula>NOT(ISERROR(SEARCH("NO",H6)))</formula>
    </cfRule>
    <cfRule type="containsText" dxfId="82" priority="36" operator="containsText" text="YES">
      <formula>NOT(ISERROR(SEARCH("YES",H6)))</formula>
    </cfRule>
  </conditionalFormatting>
  <conditionalFormatting sqref="H13:H22">
    <cfRule type="containsText" dxfId="81" priority="33" operator="containsText" text="NO">
      <formula>NOT(ISERROR(SEARCH("NO",H13)))</formula>
    </cfRule>
    <cfRule type="containsText" dxfId="80" priority="34" operator="containsText" text="YES">
      <formula>NOT(ISERROR(SEARCH("YES",H13)))</formula>
    </cfRule>
  </conditionalFormatting>
  <conditionalFormatting sqref="H29:H30">
    <cfRule type="containsText" dxfId="79" priority="31" operator="containsText" text="NO">
      <formula>NOT(ISERROR(SEARCH("NO",H29)))</formula>
    </cfRule>
    <cfRule type="containsText" dxfId="78" priority="32" operator="containsText" text="YES">
      <formula>NOT(ISERROR(SEARCH("YES",H29)))</formula>
    </cfRule>
  </conditionalFormatting>
  <conditionalFormatting sqref="P15">
    <cfRule type="containsText" dxfId="77" priority="20" operator="containsText" text="NO">
      <formula>NOT(ISERROR(SEARCH("NO",P15)))</formula>
    </cfRule>
    <cfRule type="containsText" dxfId="76" priority="21" operator="containsText" text="YES">
      <formula>NOT(ISERROR(SEARCH("YES",P15)))</formula>
    </cfRule>
  </conditionalFormatting>
  <conditionalFormatting sqref="D23">
    <cfRule type="containsText" dxfId="75" priority="17" operator="containsText" text="TAKEN">
      <formula>NOT(ISERROR(SEARCH("TAKEN",D23)))</formula>
    </cfRule>
    <cfRule type="containsText" dxfId="74" priority="18" operator="containsText" text="NOT YET">
      <formula>NOT(ISERROR(SEARCH("NOT YET",D23)))</formula>
    </cfRule>
    <cfRule type="containsText" dxfId="73" priority="19" operator="containsText" text="POSSIBLE">
      <formula>NOT(ISERROR(SEARCH("POSSIBLE",D23)))</formula>
    </cfRule>
  </conditionalFormatting>
  <conditionalFormatting sqref="D24">
    <cfRule type="containsText" dxfId="72" priority="7" operator="containsText" text="NO">
      <formula>NOT(ISERROR(SEARCH("NO",D24)))</formula>
    </cfRule>
    <cfRule type="containsText" dxfId="71" priority="8" operator="containsText" text="YES">
      <formula>NOT(ISERROR(SEARCH("YES",D24)))</formula>
    </cfRule>
  </conditionalFormatting>
  <conditionalFormatting sqref="D27">
    <cfRule type="containsText" dxfId="70" priority="5" operator="containsText" text="NO">
      <formula>NOT(ISERROR(SEARCH("NO",D27)))</formula>
    </cfRule>
    <cfRule type="containsText" dxfId="69" priority="6" operator="containsText" text="YES">
      <formula>NOT(ISERROR(SEARCH("YES",D27)))</formula>
    </cfRule>
  </conditionalFormatting>
  <conditionalFormatting sqref="D26">
    <cfRule type="containsText" dxfId="68" priority="3" operator="containsText" text="NO">
      <formula>NOT(ISERROR(SEARCH("NO",D26)))</formula>
    </cfRule>
    <cfRule type="containsText" dxfId="67" priority="4" operator="containsText" text="YES">
      <formula>NOT(ISERROR(SEARCH("YES",D26)))</formula>
    </cfRule>
  </conditionalFormatting>
  <conditionalFormatting sqref="D25">
    <cfRule type="containsText" dxfId="66" priority="1" operator="containsText" text="NO">
      <formula>NOT(ISERROR(SEARCH("NO",D25)))</formula>
    </cfRule>
    <cfRule type="containsText" dxfId="65" priority="2" operator="containsText" text="YES">
      <formula>NOT(ISERROR(SEARCH("YES",D25)))</formula>
    </cfRule>
  </conditionalFormatting>
  <pageMargins left="0.2" right="0.2" top="0.25" bottom="0.25" header="0.3" footer="0.3"/>
  <pageSetup orientation="portrait" verticalDpi="200"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Selections!$A$1:$A$2</xm:f>
          </x14:formula1>
          <xm:sqref>H6:H23 D6:D22 H25:H30 D24:D27</xm:sqref>
        </x14:dataValidation>
        <x14:dataValidation type="list" allowBlank="1" showInputMessage="1" showErrorMessage="1">
          <x14:formula1>
            <xm:f>Selections!$D$2:$D$5</xm:f>
          </x14:formula1>
          <xm:sqref>P15:Q15</xm:sqref>
        </x14:dataValidation>
        <x14:dataValidation type="list" showInputMessage="1" showErrorMessage="1">
          <x14:formula1>
            <xm:f>Selections!$C$1:$C$6</xm:f>
          </x14:formula1>
          <xm:sqref>F6:F23 F25:F30</xm:sqref>
        </x14:dataValidation>
        <x14:dataValidation type="list" showInputMessage="1" showErrorMessage="1">
          <x14:formula1>
            <xm:f>Selections!$B$1:$B$7</xm:f>
          </x14:formula1>
          <xm:sqref>B6:B22 B26:B27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X47"/>
  <sheetViews>
    <sheetView topLeftCell="A10" zoomScale="85" zoomScaleNormal="85" workbookViewId="0">
      <selection activeCell="C27" sqref="C27"/>
    </sheetView>
  </sheetViews>
  <sheetFormatPr defaultColWidth="9.140625" defaultRowHeight="15" x14ac:dyDescent="0.25"/>
  <cols>
    <col min="1" max="1" width="3.7109375" style="65" bestFit="1" customWidth="1"/>
    <col min="2" max="2" width="11.7109375" style="33" customWidth="1"/>
    <col min="3" max="3" width="12.140625" style="8" customWidth="1"/>
    <col min="4" max="4" width="30.5703125" style="71" customWidth="1"/>
    <col min="5" max="5" width="7.5703125" style="8" customWidth="1"/>
    <col min="6" max="6" width="7.7109375" style="114" customWidth="1"/>
    <col min="7" max="7" width="12.140625" style="8" customWidth="1"/>
    <col min="8" max="8" width="31.42578125" style="73" customWidth="1"/>
    <col min="9" max="9" width="3.7109375" style="70" bestFit="1" customWidth="1"/>
    <col min="10" max="10" width="8.28515625" style="8" customWidth="1"/>
    <col min="11" max="14" width="9.140625" style="9"/>
    <col min="15" max="15" width="14" style="9" customWidth="1"/>
    <col min="16" max="17" width="9.140625" style="9"/>
    <col min="18" max="18" width="13.85546875" style="9" customWidth="1"/>
    <col min="19" max="16384" width="9.140625" style="9"/>
  </cols>
  <sheetData>
    <row r="1" spans="1:20" s="26" customFormat="1" x14ac:dyDescent="0.25">
      <c r="A1" s="115"/>
      <c r="B1" s="115"/>
      <c r="C1" s="115"/>
      <c r="D1" s="115"/>
      <c r="E1" s="115"/>
      <c r="F1" s="115"/>
      <c r="G1" s="115"/>
      <c r="H1" s="115"/>
      <c r="I1" s="115"/>
      <c r="J1" s="31"/>
    </row>
    <row r="2" spans="1:20" s="27" customFormat="1" ht="21" x14ac:dyDescent="0.35">
      <c r="A2" s="122" t="s">
        <v>63</v>
      </c>
      <c r="B2" s="123"/>
      <c r="C2" s="123"/>
      <c r="D2" s="123"/>
      <c r="E2" s="123"/>
      <c r="F2" s="123"/>
      <c r="G2" s="123"/>
      <c r="H2" s="123"/>
      <c r="I2" s="123"/>
      <c r="J2" s="74"/>
    </row>
    <row r="3" spans="1:20" ht="13.5" customHeight="1" x14ac:dyDescent="0.25">
      <c r="A3" s="116" t="s">
        <v>6</v>
      </c>
      <c r="B3" s="116"/>
      <c r="C3" s="116"/>
      <c r="D3" s="116"/>
      <c r="E3" s="116"/>
      <c r="F3" s="116"/>
      <c r="G3" s="116"/>
      <c r="H3" s="116"/>
      <c r="I3" s="116"/>
      <c r="J3" s="75"/>
    </row>
    <row r="4" spans="1:20" ht="15.75" thickBot="1" x14ac:dyDescent="0.3">
      <c r="A4" s="28" t="s">
        <v>7</v>
      </c>
      <c r="B4" s="29"/>
      <c r="C4" s="156">
        <f>Construction!D4</f>
        <v>0</v>
      </c>
      <c r="D4" s="156"/>
      <c r="E4" s="30"/>
      <c r="F4" s="31" t="s">
        <v>82</v>
      </c>
      <c r="G4" s="157">
        <f>Construction!I4</f>
        <v>0</v>
      </c>
      <c r="H4" s="156"/>
      <c r="I4" s="9"/>
      <c r="J4" s="9"/>
      <c r="N4" s="158" t="s">
        <v>80</v>
      </c>
      <c r="O4" s="158"/>
    </row>
    <row r="5" spans="1:20" s="8" customFormat="1" ht="15.75" thickBot="1" x14ac:dyDescent="0.3">
      <c r="A5" s="5"/>
      <c r="B5" s="11" t="s">
        <v>56</v>
      </c>
      <c r="C5" s="6" t="s">
        <v>55</v>
      </c>
      <c r="D5" s="6" t="s">
        <v>8</v>
      </c>
      <c r="E5" s="6" t="s">
        <v>53</v>
      </c>
      <c r="F5" s="6" t="s">
        <v>56</v>
      </c>
      <c r="G5" s="6" t="s">
        <v>55</v>
      </c>
      <c r="H5" s="10" t="s">
        <v>9</v>
      </c>
      <c r="I5" s="7"/>
      <c r="J5" s="76" t="s">
        <v>53</v>
      </c>
      <c r="N5" s="158"/>
      <c r="O5" s="158"/>
    </row>
    <row r="6" spans="1:20" ht="24.95" customHeight="1" thickTop="1" x14ac:dyDescent="0.25">
      <c r="A6" s="118" t="s">
        <v>10</v>
      </c>
      <c r="B6" s="32" t="s">
        <v>48</v>
      </c>
      <c r="C6" s="8" t="str">
        <f>IF(Construction!D6="YES","TAKEN","Eligible")</f>
        <v>Eligible</v>
      </c>
      <c r="D6" s="34" t="s">
        <v>11</v>
      </c>
      <c r="E6" s="77"/>
      <c r="F6" s="35" t="s">
        <v>48</v>
      </c>
      <c r="G6" s="8" t="str">
        <f>IF(Construction!H6="YES","TAKEN","Eligible")</f>
        <v>Eligible</v>
      </c>
      <c r="H6" s="36" t="s">
        <v>12</v>
      </c>
      <c r="I6" s="120" t="s">
        <v>13</v>
      </c>
      <c r="J6" s="78" t="s">
        <v>54</v>
      </c>
    </row>
    <row r="7" spans="1:20" ht="24.95" customHeight="1" x14ac:dyDescent="0.25">
      <c r="A7" s="118"/>
      <c r="B7" s="37" t="s">
        <v>48</v>
      </c>
      <c r="C7" s="8" t="str">
        <f>IF(Construction!D7="YES","TAKEN",IF(Construction!D6="YES","Eligible","Not Eligible"))</f>
        <v>Not Eligible</v>
      </c>
      <c r="D7" s="38" t="s">
        <v>14</v>
      </c>
      <c r="E7" s="79"/>
      <c r="F7" s="37" t="s">
        <v>49</v>
      </c>
      <c r="G7" s="8" t="str">
        <f>IF(Construction!H7="YES","TAKEN",IF(OR(Construction!D26="YES",Construction!D27="YES"),"Eligible","Not Eligible"))</f>
        <v>Not Eligible</v>
      </c>
      <c r="H7" s="39" t="s">
        <v>17</v>
      </c>
      <c r="I7" s="121"/>
      <c r="J7" s="80" t="s">
        <v>59</v>
      </c>
      <c r="M7" s="159" t="s">
        <v>52</v>
      </c>
      <c r="N7" s="159"/>
      <c r="O7" s="159"/>
      <c r="P7" s="159"/>
      <c r="Q7" s="159"/>
      <c r="R7" s="159"/>
    </row>
    <row r="8" spans="1:20" ht="28.5" customHeight="1" x14ac:dyDescent="0.25">
      <c r="A8" s="118"/>
      <c r="B8" s="37" t="s">
        <v>48</v>
      </c>
      <c r="C8" s="8" t="str">
        <f>IF(Construction!D8="YES","TAKEN",IF(Construction!D7="YES","Eligible","Not Eligible"))</f>
        <v>Not Eligible</v>
      </c>
      <c r="D8" s="38" t="s">
        <v>16</v>
      </c>
      <c r="E8" s="79"/>
      <c r="F8" s="37" t="s">
        <v>48</v>
      </c>
      <c r="G8" s="8" t="str">
        <f>IF(Construction!H8="YES","TAKEN","Eligible")</f>
        <v>Eligible</v>
      </c>
      <c r="H8" s="39" t="s">
        <v>19</v>
      </c>
      <c r="I8" s="121"/>
      <c r="J8" s="80" t="s">
        <v>54</v>
      </c>
      <c r="M8" s="159"/>
      <c r="N8" s="159"/>
      <c r="O8" s="159"/>
      <c r="P8" s="159"/>
      <c r="Q8" s="159"/>
      <c r="R8" s="159"/>
    </row>
    <row r="9" spans="1:20" ht="24.95" customHeight="1" thickBot="1" x14ac:dyDescent="0.3">
      <c r="A9" s="119"/>
      <c r="B9" s="37" t="s">
        <v>48</v>
      </c>
      <c r="C9" s="8" t="str">
        <f>IF(Construction!D9="YES","TAKEN",IF(Construction!D7="YES","Eligible","Not Eligible"))</f>
        <v>Not Eligible</v>
      </c>
      <c r="D9" s="40" t="s">
        <v>18</v>
      </c>
      <c r="E9" s="79"/>
      <c r="F9" s="37" t="s">
        <v>49</v>
      </c>
      <c r="G9" s="8" t="str">
        <f>IF(Construction!H9="YES","TAKEN","Eligible")</f>
        <v>Eligible</v>
      </c>
      <c r="H9" s="39" t="s">
        <v>15</v>
      </c>
      <c r="I9" s="121"/>
      <c r="J9" s="80" t="s">
        <v>59</v>
      </c>
      <c r="M9" s="159"/>
      <c r="N9" s="159"/>
      <c r="O9" s="159"/>
      <c r="P9" s="159"/>
      <c r="Q9" s="159"/>
      <c r="R9" s="159"/>
    </row>
    <row r="10" spans="1:20" ht="24.95" customHeight="1" thickTop="1" x14ac:dyDescent="0.25">
      <c r="A10" s="124" t="s">
        <v>20</v>
      </c>
      <c r="B10" s="37" t="s">
        <v>48</v>
      </c>
      <c r="C10" s="8" t="str">
        <f>IF(Construction!D10="YES","TAKEN","Eligible")</f>
        <v>Eligible</v>
      </c>
      <c r="D10" s="81" t="s">
        <v>21</v>
      </c>
      <c r="E10" s="79"/>
      <c r="F10" s="37" t="s">
        <v>48</v>
      </c>
      <c r="G10" s="8" t="str">
        <f>IF(Construction!H10="YES","TAKEN",IF(OR(Construction!D26="YES",Construction!D27="YES"),"Eligible","Not Eligible"))</f>
        <v>Not Eligible</v>
      </c>
      <c r="H10" s="39" t="s">
        <v>22</v>
      </c>
      <c r="I10" s="121"/>
      <c r="J10" s="80" t="s">
        <v>54</v>
      </c>
    </row>
    <row r="11" spans="1:20" ht="31.5" customHeight="1" x14ac:dyDescent="0.25">
      <c r="A11" s="124"/>
      <c r="B11" s="37" t="s">
        <v>48</v>
      </c>
      <c r="C11" s="8" t="str">
        <f>IF(Construction!D11="YES","TAKEN",IF(OR(Construction!D10="YES",AND(COUNTIF($M$17:$M$25,"gbio"),COUNTIF($N$17:$N$25,151))),"Eligible","Not Eligible"))</f>
        <v>Not Eligible</v>
      </c>
      <c r="D11" s="82" t="s">
        <v>23</v>
      </c>
      <c r="E11" s="79"/>
      <c r="F11" s="37" t="s">
        <v>48</v>
      </c>
      <c r="G11" s="8" t="str">
        <f>IF(Construction!H11="YES","TAKEN",IF(OR(Construction!D26="YES",Construction!D27="YES"),"Eligible","Not Eligible"))</f>
        <v>Not Eligible</v>
      </c>
      <c r="H11" s="39" t="s">
        <v>24</v>
      </c>
      <c r="I11" s="121"/>
      <c r="J11" s="80" t="s">
        <v>59</v>
      </c>
      <c r="M11" s="160" t="s">
        <v>60</v>
      </c>
      <c r="N11" s="160"/>
      <c r="O11" s="160"/>
      <c r="P11" s="160"/>
      <c r="Q11" s="160"/>
      <c r="R11" s="160"/>
      <c r="S11" s="160"/>
      <c r="T11" s="160"/>
    </row>
    <row r="12" spans="1:20" ht="30" customHeight="1" x14ac:dyDescent="0.25">
      <c r="A12" s="124"/>
      <c r="B12" s="37" t="s">
        <v>48</v>
      </c>
      <c r="C12" s="8" t="str">
        <f>IF(Construction!D12="YES","TAKEN",IF(OR(Construction!D29="YES",Construction!D26="YES"),"Eligible","Not Eligible"))</f>
        <v>Not Eligible</v>
      </c>
      <c r="D12" s="83" t="s">
        <v>25</v>
      </c>
      <c r="E12" s="79"/>
      <c r="F12" s="37" t="s">
        <v>48</v>
      </c>
      <c r="G12" s="8" t="str">
        <f>IF(Construction!H12="YES","TAKEN",IF(OR(Construction!D25="YES",Construction!D26="YES",Construction!D27="YES"),"Eligible","Not Eligible"))</f>
        <v>Not Eligible</v>
      </c>
      <c r="H12" s="39" t="s">
        <v>26</v>
      </c>
      <c r="I12" s="121"/>
      <c r="J12" s="80" t="s">
        <v>54</v>
      </c>
    </row>
    <row r="13" spans="1:20" ht="24.95" customHeight="1" x14ac:dyDescent="0.25">
      <c r="A13" s="124"/>
      <c r="B13" s="37" t="s">
        <v>48</v>
      </c>
      <c r="C13" s="8" t="str">
        <f>IF(Construction!D13="YES","TAKEN",IF(OR(Construction!D30="YES",Construction!D26="YES",Construction!D27="YES"),"Eligible","Not Eligible"))</f>
        <v>Not Eligible</v>
      </c>
      <c r="D13" s="84" t="s">
        <v>27</v>
      </c>
      <c r="E13" s="79" t="s">
        <v>59</v>
      </c>
      <c r="F13" s="37" t="s">
        <v>49</v>
      </c>
      <c r="G13" s="8" t="str">
        <f>IF(Construction!H13="YES","TAKEN",IF(Construction!H15="YES","Eligible","Not Eligible"))</f>
        <v>Not Eligible</v>
      </c>
      <c r="H13" s="44" t="s">
        <v>28</v>
      </c>
      <c r="I13" s="121"/>
      <c r="J13" s="80" t="s">
        <v>54</v>
      </c>
      <c r="M13" s="161" t="s">
        <v>75</v>
      </c>
      <c r="N13" s="162"/>
      <c r="O13" s="162"/>
      <c r="P13" s="162"/>
      <c r="Q13" s="162"/>
      <c r="R13" s="163"/>
    </row>
    <row r="14" spans="1:20" ht="24.95" customHeight="1" x14ac:dyDescent="0.25">
      <c r="A14" s="124"/>
      <c r="B14" s="37" t="s">
        <v>48</v>
      </c>
      <c r="C14" s="8" t="str">
        <f>IF(Construction!D14="YES","TAKEN",IF(OR(Construction!D13="YES",AND(COUNTIF($M$17:$M$25,"phys"),COUNTIF($N$17:$N$25,191))),"Eligible","Not Eligible"))</f>
        <v>Not Eligible</v>
      </c>
      <c r="D14" s="84" t="s">
        <v>29</v>
      </c>
      <c r="E14" s="79" t="s">
        <v>59</v>
      </c>
      <c r="F14" s="37" t="s">
        <v>48</v>
      </c>
      <c r="G14" s="8" t="str">
        <f>IF(Construction!H14="YES","TAKEN",IF(OR(Construction!P15="Junior",Construction!P15="Senior"),"Eligible","Not Eligible"))</f>
        <v>Not Eligible</v>
      </c>
      <c r="H14" s="39" t="s">
        <v>30</v>
      </c>
      <c r="I14" s="121"/>
      <c r="J14" s="80" t="s">
        <v>59</v>
      </c>
      <c r="M14" s="164"/>
      <c r="N14" s="165"/>
      <c r="O14" s="165"/>
      <c r="P14" s="165"/>
      <c r="Q14" s="165"/>
      <c r="R14" s="166"/>
    </row>
    <row r="15" spans="1:20" ht="24.95" customHeight="1" x14ac:dyDescent="0.25">
      <c r="A15" s="124"/>
      <c r="B15" s="37" t="s">
        <v>48</v>
      </c>
      <c r="C15" s="8" t="str">
        <f>IF(Construction!D15="YES","TAKEN",IF(Construction!D13="YES","Eligible","Not Eligible"))</f>
        <v>Not Eligible</v>
      </c>
      <c r="D15" s="85" t="s">
        <v>31</v>
      </c>
      <c r="E15" s="79"/>
      <c r="F15" s="37" t="s">
        <v>49</v>
      </c>
      <c r="G15" s="8" t="str">
        <f>IF(Construction!H15="YES","TAKEN",IF(AND(OR(Construction!H14="YES",AND(COUNTIF($M$17:$M$25,"et"),COUNTIF($N$17:$N$25,492))),Construction!P15="Senior"),"Eligible","Not Eligible"))</f>
        <v>Not Eligible</v>
      </c>
      <c r="H15" s="39" t="s">
        <v>32</v>
      </c>
      <c r="I15" s="121"/>
      <c r="J15" s="80" t="s">
        <v>54</v>
      </c>
      <c r="M15" s="167" t="s">
        <v>76</v>
      </c>
      <c r="N15" s="168"/>
      <c r="O15" s="169"/>
      <c r="P15" s="170" t="s">
        <v>77</v>
      </c>
      <c r="Q15" s="168"/>
      <c r="R15" s="171"/>
    </row>
    <row r="16" spans="1:20" ht="24.95" customHeight="1" thickBot="1" x14ac:dyDescent="0.3">
      <c r="A16" s="124"/>
      <c r="B16" s="45" t="s">
        <v>48</v>
      </c>
      <c r="C16" s="8" t="str">
        <f>IF(Construction!D16="YES","TAKEN",IF(OR(Construction!D15="YES",AND(COUNTIF($M$17:$M$25,"phys"),COUNTIF($N$17:$N$25,192))),"Eligible","Not Eligible"))</f>
        <v>Not Eligible</v>
      </c>
      <c r="D16" s="85" t="s">
        <v>33</v>
      </c>
      <c r="E16" s="86"/>
      <c r="F16" s="45" t="s">
        <v>49</v>
      </c>
      <c r="G16" s="8" t="str">
        <f>IF(Construction!H16="YES","TAKEN",IF(Construction!H15="YES","Eligible","Not Eligible"))</f>
        <v>Not Eligible</v>
      </c>
      <c r="H16" s="46" t="s">
        <v>34</v>
      </c>
      <c r="I16" s="121"/>
      <c r="J16" s="80" t="s">
        <v>54</v>
      </c>
      <c r="L16" s="87" t="s">
        <v>96</v>
      </c>
      <c r="M16" s="88" t="s">
        <v>78</v>
      </c>
      <c r="N16" s="88" t="s">
        <v>79</v>
      </c>
      <c r="O16" s="89" t="s">
        <v>61</v>
      </c>
      <c r="P16" s="90" t="s">
        <v>78</v>
      </c>
      <c r="Q16" s="91" t="s">
        <v>79</v>
      </c>
      <c r="R16" s="91" t="s">
        <v>61</v>
      </c>
    </row>
    <row r="17" spans="1:24" ht="24.95" customHeight="1" thickTop="1" x14ac:dyDescent="0.25">
      <c r="A17" s="132" t="s">
        <v>35</v>
      </c>
      <c r="B17" s="35" t="s">
        <v>48</v>
      </c>
      <c r="C17" s="8" t="str">
        <f>IF(Construction!D17="YES","TAKEN","Eligible")</f>
        <v>Eligible</v>
      </c>
      <c r="D17" s="34" t="s">
        <v>36</v>
      </c>
      <c r="E17" s="77"/>
      <c r="F17" s="35" t="s">
        <v>51</v>
      </c>
      <c r="G17" s="8" t="str">
        <f>IF(Construction!H17="YES","TAKEN","Eligible")</f>
        <v>Eligible</v>
      </c>
      <c r="H17" s="49" t="s">
        <v>64</v>
      </c>
      <c r="I17" s="133" t="s">
        <v>74</v>
      </c>
      <c r="J17" s="92" t="s">
        <v>59</v>
      </c>
      <c r="L17" s="33" t="s">
        <v>1</v>
      </c>
      <c r="M17" s="12"/>
      <c r="N17" s="12"/>
      <c r="O17" s="13"/>
      <c r="P17" s="15"/>
      <c r="Q17" s="12"/>
      <c r="R17" s="12"/>
    </row>
    <row r="18" spans="1:24" ht="24.95" customHeight="1" x14ac:dyDescent="0.25">
      <c r="A18" s="132"/>
      <c r="B18" s="37" t="s">
        <v>48</v>
      </c>
      <c r="C18" s="8" t="str">
        <f>IF(Construction!D18="YES","TAKEN","Eligible")</f>
        <v>Eligible</v>
      </c>
      <c r="D18" s="38" t="s">
        <v>37</v>
      </c>
      <c r="E18" s="79"/>
      <c r="F18" s="37" t="s">
        <v>50</v>
      </c>
      <c r="G18" s="8" t="str">
        <f>IF(Construction!H18="YES","TAKEN",IF(Construction!H8="YES","Eligible","Not Eligible"))</f>
        <v>Not Eligible</v>
      </c>
      <c r="H18" s="50" t="s">
        <v>65</v>
      </c>
      <c r="I18" s="133"/>
      <c r="J18" s="92" t="s">
        <v>59</v>
      </c>
      <c r="L18" s="33" t="s">
        <v>1</v>
      </c>
      <c r="M18" s="12"/>
      <c r="N18" s="12"/>
      <c r="O18" s="13"/>
      <c r="P18" s="15"/>
      <c r="Q18" s="12"/>
      <c r="R18" s="12"/>
    </row>
    <row r="19" spans="1:24" ht="28.5" customHeight="1" x14ac:dyDescent="0.25">
      <c r="A19" s="132"/>
      <c r="B19" s="37" t="s">
        <v>48</v>
      </c>
      <c r="C19" s="8" t="str">
        <f>IF(Construction!D19="YES","TAKEN","Eligible")</f>
        <v>Eligible</v>
      </c>
      <c r="D19" s="38" t="s">
        <v>38</v>
      </c>
      <c r="E19" s="79"/>
      <c r="F19" s="37" t="s">
        <v>51</v>
      </c>
      <c r="G19" s="8" t="str">
        <f>IF(Construction!H19="YES","TAKEN",IF(Construction!H17="YES","Eligible","Not Eligible"))</f>
        <v>Not Eligible</v>
      </c>
      <c r="H19" s="39" t="s">
        <v>66</v>
      </c>
      <c r="I19" s="133"/>
      <c r="J19" s="92" t="s">
        <v>54</v>
      </c>
      <c r="L19" s="33" t="s">
        <v>1</v>
      </c>
      <c r="M19" s="12"/>
      <c r="N19" s="12"/>
      <c r="O19" s="13"/>
      <c r="P19" s="15"/>
      <c r="Q19" s="12"/>
      <c r="R19" s="12"/>
    </row>
    <row r="20" spans="1:24" ht="24.95" customHeight="1" x14ac:dyDescent="0.25">
      <c r="A20" s="132"/>
      <c r="B20" s="37" t="s">
        <v>48</v>
      </c>
      <c r="C20" s="8" t="str">
        <f>IF(Construction!D20="YES","TAKEN","Eligible")</f>
        <v>Eligible</v>
      </c>
      <c r="D20" s="83" t="s">
        <v>40</v>
      </c>
      <c r="E20" s="79"/>
      <c r="F20" s="37" t="s">
        <v>49</v>
      </c>
      <c r="G20" s="8" t="str">
        <f>IF(Construction!H20="YES","TAKEN",IF(AND(Construction!D13="YES",OR(Construction!D26="YES",Construction!D27="YES")),"Eligible","Not Eligible"))</f>
        <v>Not Eligible</v>
      </c>
      <c r="H20" s="39" t="s">
        <v>39</v>
      </c>
      <c r="I20" s="133"/>
      <c r="J20" s="92" t="s">
        <v>59</v>
      </c>
      <c r="L20" s="33" t="s">
        <v>1</v>
      </c>
      <c r="M20" s="12"/>
      <c r="N20" s="12"/>
      <c r="O20" s="13"/>
      <c r="P20" s="15"/>
      <c r="Q20" s="12"/>
      <c r="R20" s="12"/>
    </row>
    <row r="21" spans="1:24" ht="25.5" x14ac:dyDescent="0.25">
      <c r="A21" s="132"/>
      <c r="B21" s="37" t="s">
        <v>48</v>
      </c>
      <c r="C21" s="8" t="str">
        <f>IF(Construction!D21="YES","TAKEN","Eligible")</f>
        <v>Eligible</v>
      </c>
      <c r="D21" s="83" t="s">
        <v>41</v>
      </c>
      <c r="E21" s="79"/>
      <c r="F21" s="37" t="s">
        <v>50</v>
      </c>
      <c r="G21" s="8" t="str">
        <f>IF(Construction!H21="YES","TAKEN",IF(Construction!H17="YES","Eligible","Not Eligible"))</f>
        <v>Not Eligible</v>
      </c>
      <c r="H21" s="51" t="s">
        <v>67</v>
      </c>
      <c r="I21" s="133"/>
      <c r="J21" s="92" t="s">
        <v>59</v>
      </c>
      <c r="L21" s="33" t="s">
        <v>1</v>
      </c>
      <c r="M21" s="12"/>
      <c r="N21" s="12"/>
      <c r="O21" s="13"/>
      <c r="P21" s="15"/>
      <c r="Q21" s="12"/>
      <c r="R21" s="12"/>
    </row>
    <row r="22" spans="1:24" ht="43.5" customHeight="1" thickBot="1" x14ac:dyDescent="0.3">
      <c r="A22" s="132"/>
      <c r="B22" s="37" t="s">
        <v>48</v>
      </c>
      <c r="C22" s="8" t="str">
        <f>IF(Construction!D22="YES","TAKEN","Eligible")</f>
        <v>Eligible</v>
      </c>
      <c r="D22" s="94" t="s">
        <v>42</v>
      </c>
      <c r="E22" s="86"/>
      <c r="F22" s="37" t="s">
        <v>51</v>
      </c>
      <c r="G22" s="8" t="str">
        <f>IF(Construction!H22="YES","TAKEN",IF(Construction!H21="YES","Eligible","Not Eligible"))</f>
        <v>Not Eligible</v>
      </c>
      <c r="H22" s="51" t="s">
        <v>68</v>
      </c>
      <c r="I22" s="133"/>
      <c r="J22" s="92" t="s">
        <v>59</v>
      </c>
      <c r="L22" s="33" t="s">
        <v>1</v>
      </c>
      <c r="M22" s="12"/>
      <c r="N22" s="12"/>
      <c r="O22" s="13"/>
      <c r="P22" s="15"/>
      <c r="Q22" s="14"/>
      <c r="R22" s="12"/>
    </row>
    <row r="23" spans="1:24" ht="18" customHeight="1" x14ac:dyDescent="0.25">
      <c r="A23" s="53"/>
      <c r="B23" s="11" t="s">
        <v>56</v>
      </c>
      <c r="C23" s="6" t="s">
        <v>55</v>
      </c>
      <c r="D23" s="57" t="s">
        <v>58</v>
      </c>
      <c r="E23" s="95"/>
      <c r="F23" s="136" t="s">
        <v>51</v>
      </c>
      <c r="G23" s="173" t="str">
        <f>IF(Construction!H23="YES","TAKEN",IF(AND(Construction!H17="YES",Construction!H20="YES"),"Eligible","Not Eligible"))</f>
        <v>Not Eligible</v>
      </c>
      <c r="H23" s="139" t="s">
        <v>69</v>
      </c>
      <c r="I23" s="133"/>
      <c r="J23" s="185" t="s">
        <v>59</v>
      </c>
      <c r="L23" s="33" t="s">
        <v>1</v>
      </c>
      <c r="M23" s="12"/>
      <c r="N23" s="12"/>
      <c r="O23" s="13"/>
      <c r="P23" s="15"/>
      <c r="Q23" s="14"/>
      <c r="R23" s="12"/>
    </row>
    <row r="24" spans="1:24" ht="40.5" customHeight="1" x14ac:dyDescent="0.25">
      <c r="A24" s="175" t="s">
        <v>101</v>
      </c>
      <c r="B24" s="176"/>
      <c r="C24" s="8" t="str">
        <f>IF(Construction!D24="YES","TAKEN","Eligible")</f>
        <v>Eligible</v>
      </c>
      <c r="D24" s="58" t="s">
        <v>97</v>
      </c>
      <c r="E24" s="96" t="s">
        <v>59</v>
      </c>
      <c r="F24" s="137"/>
      <c r="G24" s="173"/>
      <c r="H24" s="140"/>
      <c r="I24" s="133"/>
      <c r="J24" s="185"/>
      <c r="L24" s="33" t="s">
        <v>1</v>
      </c>
      <c r="M24" s="12"/>
      <c r="N24" s="12"/>
      <c r="O24" s="13"/>
      <c r="P24" s="15"/>
      <c r="Q24" s="14"/>
      <c r="R24" s="12"/>
    </row>
    <row r="25" spans="1:24" ht="45" customHeight="1" x14ac:dyDescent="0.25">
      <c r="A25" s="177"/>
      <c r="B25" s="178"/>
      <c r="C25" s="8" t="str">
        <f>IF(Construction!D25="YES","TAKEN",IF(Construction!D24="YES","Eligible","Not Eligible"))</f>
        <v>Not Eligible</v>
      </c>
      <c r="D25" s="59" t="s">
        <v>98</v>
      </c>
      <c r="E25" s="97" t="s">
        <v>59</v>
      </c>
      <c r="F25" s="37" t="s">
        <v>50</v>
      </c>
      <c r="G25" s="8" t="str">
        <f>IF(Construction!H25="YES","TAKEN",IF(AND(Construction!H17="YES",Construction!H20="YES"),"Eligible","Not Eligible"))</f>
        <v>Not Eligible</v>
      </c>
      <c r="H25" s="39" t="s">
        <v>70</v>
      </c>
      <c r="I25" s="133"/>
      <c r="J25" s="92" t="s">
        <v>59</v>
      </c>
      <c r="L25" s="33" t="s">
        <v>1</v>
      </c>
      <c r="M25" s="12"/>
      <c r="N25" s="12"/>
      <c r="O25" s="13"/>
      <c r="P25" s="15"/>
      <c r="Q25" s="12"/>
      <c r="R25" s="12"/>
    </row>
    <row r="26" spans="1:24" ht="38.25" customHeight="1" x14ac:dyDescent="0.25">
      <c r="A26" s="98"/>
      <c r="B26" s="37" t="s">
        <v>48</v>
      </c>
      <c r="C26" s="8" t="str">
        <f>IF(Construction!D26="YES","TAKEN",IF(Construction!D25="YES","Eligible","Not Eligible"))</f>
        <v>Not Eligible</v>
      </c>
      <c r="D26" s="60" t="s">
        <v>102</v>
      </c>
      <c r="E26" s="99" t="s">
        <v>59</v>
      </c>
      <c r="F26" s="37" t="s">
        <v>50</v>
      </c>
      <c r="G26" s="8" t="str">
        <f>IF(Construction!H26="YES","TAKEN",IF(Construction!H22="YES","Eligible","Not Eligible"))</f>
        <v>Not Eligible</v>
      </c>
      <c r="H26" s="46" t="s">
        <v>71</v>
      </c>
      <c r="I26" s="133"/>
      <c r="J26" s="92" t="s">
        <v>59</v>
      </c>
      <c r="L26" s="33" t="s">
        <v>1</v>
      </c>
      <c r="M26" s="12"/>
      <c r="N26" s="12"/>
      <c r="O26" s="13"/>
      <c r="P26" s="15"/>
      <c r="Q26" s="14"/>
      <c r="R26" s="12"/>
    </row>
    <row r="27" spans="1:24" ht="24.95" customHeight="1" x14ac:dyDescent="0.25">
      <c r="A27" s="100"/>
      <c r="B27" s="37" t="s">
        <v>48</v>
      </c>
      <c r="C27" s="8" t="str">
        <f>IF(Construction!D27="YES","TAKEN",IF(Construction!D26="YES","Eligible","Not Eligible"))</f>
        <v>Not Eligible</v>
      </c>
      <c r="D27" s="61" t="s">
        <v>44</v>
      </c>
      <c r="E27" s="99" t="s">
        <v>59</v>
      </c>
      <c r="F27" s="37" t="s">
        <v>50</v>
      </c>
      <c r="G27" s="8" t="str">
        <f>IF(Construction!H27="YES","TAKEN",IF(AND(Construction!H17="YES",Construction!H20="YES"),"Eligible","Not Eligible"))</f>
        <v>Not Eligible</v>
      </c>
      <c r="H27" s="46" t="s">
        <v>72</v>
      </c>
      <c r="I27" s="133"/>
      <c r="J27" s="92" t="s">
        <v>59</v>
      </c>
      <c r="L27" s="33" t="s">
        <v>1</v>
      </c>
      <c r="M27" s="12"/>
      <c r="N27" s="12"/>
      <c r="O27" s="13"/>
      <c r="P27" s="15"/>
      <c r="Q27" s="12"/>
      <c r="R27" s="12"/>
    </row>
    <row r="28" spans="1:24" ht="43.5" customHeight="1" thickBot="1" x14ac:dyDescent="0.3">
      <c r="A28" s="179" t="s">
        <v>100</v>
      </c>
      <c r="B28" s="180"/>
      <c r="C28" s="180"/>
      <c r="D28" s="180"/>
      <c r="E28" s="99"/>
      <c r="F28" s="37" t="s">
        <v>51</v>
      </c>
      <c r="G28" s="8" t="str">
        <f>IF(Construction!H28="YES","TAKEN",IF(AND(Construction!D13="YES",Construction!D27="YES"),"Eligible","Not Eligible"))</f>
        <v>Not Eligible</v>
      </c>
      <c r="H28" s="62" t="s">
        <v>73</v>
      </c>
      <c r="I28" s="133"/>
      <c r="J28" s="92" t="s">
        <v>59</v>
      </c>
      <c r="M28" s="93"/>
      <c r="N28" s="93"/>
      <c r="O28" s="101">
        <f>SUM(O17:O27)</f>
        <v>0</v>
      </c>
      <c r="P28" s="186" t="s">
        <v>62</v>
      </c>
      <c r="Q28" s="187"/>
      <c r="R28" s="102"/>
    </row>
    <row r="29" spans="1:24" ht="27" customHeight="1" thickTop="1" thickBot="1" x14ac:dyDescent="0.3">
      <c r="A29" s="179"/>
      <c r="B29" s="180"/>
      <c r="C29" s="180"/>
      <c r="D29" s="180"/>
      <c r="E29" s="99"/>
      <c r="F29" s="37" t="s">
        <v>49</v>
      </c>
      <c r="G29" s="8" t="str">
        <f>IF(Construction!H29="YES","TAKEN",IF(OR(Construction!P15="Junior",Construction!P15="Senior"),"Eligible","Not Eligible"))</f>
        <v>Not Eligible</v>
      </c>
      <c r="H29" s="63" t="str">
        <f>Construction!I29</f>
        <v>Tech Elective (3 hrs)___________</v>
      </c>
      <c r="I29" s="134" t="s">
        <v>45</v>
      </c>
      <c r="J29" s="103"/>
      <c r="P29" s="188" t="s">
        <v>83</v>
      </c>
      <c r="Q29" s="188"/>
      <c r="R29" s="188"/>
      <c r="S29" s="189"/>
      <c r="T29" s="189"/>
      <c r="U29" s="189"/>
      <c r="V29" s="189"/>
      <c r="W29" s="155"/>
      <c r="X29" s="155"/>
    </row>
    <row r="30" spans="1:24" ht="43.5" customHeight="1" thickTop="1" thickBot="1" x14ac:dyDescent="0.3">
      <c r="A30" s="181"/>
      <c r="B30" s="182"/>
      <c r="C30" s="182"/>
      <c r="D30" s="182"/>
      <c r="E30" s="104"/>
      <c r="F30" s="37" t="s">
        <v>49</v>
      </c>
      <c r="G30" s="8" t="str">
        <f>IF(Construction!H30="YES","TAKEN",IF(OR(Construction!P15="Junior",Construction!P15="Senior"),"Eligible","Not Eligible"))</f>
        <v>Not Eligible</v>
      </c>
      <c r="H30" s="63" t="str">
        <f>Construction!I30</f>
        <v>Tech Elective (3 hrs)___________</v>
      </c>
      <c r="I30" s="135"/>
      <c r="J30" s="105"/>
      <c r="T30" s="22" t="s">
        <v>84</v>
      </c>
      <c r="U30" s="22"/>
      <c r="V30" s="22"/>
      <c r="W30" s="22" t="s">
        <v>85</v>
      </c>
      <c r="X30" s="22"/>
    </row>
    <row r="31" spans="1:24" ht="15" customHeight="1" x14ac:dyDescent="0.25">
      <c r="A31" s="131">
        <v>45062</v>
      </c>
      <c r="B31" s="131"/>
      <c r="C31" s="131"/>
      <c r="D31" s="131"/>
      <c r="E31" s="106"/>
      <c r="F31" s="130" t="s">
        <v>46</v>
      </c>
      <c r="G31" s="130"/>
      <c r="H31" s="130"/>
      <c r="I31" s="130"/>
      <c r="J31" s="107"/>
    </row>
    <row r="32" spans="1:24" ht="15.75" thickBot="1" x14ac:dyDescent="0.3">
      <c r="A32" s="172"/>
      <c r="B32" s="172"/>
      <c r="C32" s="172"/>
      <c r="D32" s="172"/>
      <c r="F32" s="174"/>
      <c r="G32" s="174"/>
      <c r="H32" s="174"/>
      <c r="I32" s="174"/>
      <c r="J32" s="33"/>
      <c r="O32" s="184" t="s">
        <v>86</v>
      </c>
      <c r="P32" s="184"/>
      <c r="Q32" s="184"/>
    </row>
    <row r="33" spans="1:21" ht="33" customHeight="1" thickBot="1" x14ac:dyDescent="0.3">
      <c r="A33" s="66"/>
      <c r="B33" s="66"/>
      <c r="C33" s="66"/>
      <c r="D33" s="66"/>
      <c r="E33" s="33"/>
      <c r="F33" s="72"/>
      <c r="G33" s="19"/>
      <c r="H33" s="20" t="s">
        <v>94</v>
      </c>
      <c r="I33" s="108"/>
      <c r="J33" s="33"/>
      <c r="L33" s="183"/>
      <c r="M33" s="183"/>
      <c r="N33" s="183"/>
      <c r="O33" s="183"/>
      <c r="P33" s="183"/>
      <c r="Q33" s="183"/>
      <c r="R33" s="183"/>
      <c r="S33" s="183"/>
      <c r="T33" s="183"/>
      <c r="U33" s="183"/>
    </row>
    <row r="34" spans="1:21" ht="33" customHeight="1" thickTop="1" thickBot="1" x14ac:dyDescent="0.3">
      <c r="A34" s="66"/>
      <c r="B34" s="66"/>
      <c r="C34" s="66"/>
      <c r="D34" s="66"/>
      <c r="E34" s="68"/>
      <c r="F34" s="67"/>
      <c r="G34" s="19"/>
      <c r="H34" s="20" t="s">
        <v>94</v>
      </c>
      <c r="I34" s="108"/>
      <c r="J34" s="33"/>
      <c r="L34" s="183"/>
      <c r="M34" s="183"/>
      <c r="N34" s="183"/>
      <c r="O34" s="183"/>
      <c r="P34" s="183"/>
      <c r="Q34" s="183"/>
      <c r="R34" s="183"/>
      <c r="S34" s="183"/>
      <c r="T34" s="183"/>
      <c r="U34" s="183"/>
    </row>
    <row r="35" spans="1:21" ht="30.75" customHeight="1" thickTop="1" thickBot="1" x14ac:dyDescent="0.3">
      <c r="A35" s="66"/>
      <c r="B35" s="66"/>
      <c r="C35" s="66"/>
      <c r="D35" s="66"/>
      <c r="E35" s="68"/>
      <c r="F35" s="109"/>
      <c r="G35" s="21"/>
      <c r="H35" s="20" t="s">
        <v>94</v>
      </c>
      <c r="I35" s="108"/>
      <c r="J35" s="33"/>
      <c r="L35" s="183"/>
      <c r="M35" s="183"/>
      <c r="N35" s="183"/>
      <c r="O35" s="183"/>
      <c r="P35" s="183"/>
      <c r="Q35" s="183"/>
      <c r="R35" s="183"/>
      <c r="S35" s="183"/>
      <c r="T35" s="183"/>
      <c r="U35" s="183"/>
    </row>
    <row r="36" spans="1:21" ht="24.95" customHeight="1" thickTop="1" x14ac:dyDescent="0.25">
      <c r="C36" s="33"/>
      <c r="D36" s="110"/>
      <c r="E36" s="111"/>
      <c r="F36" s="112"/>
      <c r="G36" s="107"/>
      <c r="H36" s="113"/>
      <c r="I36" s="108"/>
      <c r="J36" s="33"/>
    </row>
    <row r="37" spans="1:21" ht="24.95" customHeight="1" x14ac:dyDescent="0.25">
      <c r="D37" s="66"/>
      <c r="E37" s="68"/>
      <c r="F37" s="109"/>
      <c r="G37" s="68"/>
      <c r="H37" s="69"/>
      <c r="O37" s="184" t="s">
        <v>93</v>
      </c>
      <c r="P37" s="184"/>
      <c r="Q37" s="184"/>
    </row>
    <row r="38" spans="1:21" ht="30" customHeight="1" x14ac:dyDescent="0.25">
      <c r="D38" s="66"/>
      <c r="E38" s="68"/>
      <c r="F38" s="109"/>
      <c r="G38" s="68"/>
      <c r="H38" s="69"/>
      <c r="L38" s="183"/>
      <c r="M38" s="183"/>
      <c r="N38" s="183"/>
      <c r="O38" s="183"/>
      <c r="P38" s="183"/>
      <c r="Q38" s="183"/>
      <c r="R38" s="183"/>
      <c r="S38" s="183"/>
      <c r="T38" s="183"/>
      <c r="U38" s="183"/>
    </row>
    <row r="39" spans="1:21" ht="30" customHeight="1" x14ac:dyDescent="0.25">
      <c r="L39" s="183"/>
      <c r="M39" s="183"/>
      <c r="N39" s="183"/>
      <c r="O39" s="183"/>
      <c r="P39" s="183"/>
      <c r="Q39" s="183"/>
      <c r="R39" s="183"/>
      <c r="S39" s="183"/>
      <c r="T39" s="183"/>
      <c r="U39" s="183"/>
    </row>
    <row r="40" spans="1:21" ht="30" customHeight="1" x14ac:dyDescent="0.25">
      <c r="L40" s="183"/>
      <c r="M40" s="183"/>
      <c r="N40" s="183"/>
      <c r="O40" s="183"/>
      <c r="P40" s="183"/>
      <c r="Q40" s="183"/>
      <c r="R40" s="183"/>
      <c r="S40" s="183"/>
      <c r="T40" s="183"/>
      <c r="U40" s="183"/>
    </row>
    <row r="41" spans="1:21" ht="30" customHeight="1" x14ac:dyDescent="0.25"/>
    <row r="42" spans="1:21" ht="30" customHeight="1" x14ac:dyDescent="0.25"/>
    <row r="43" spans="1:21" ht="30" customHeight="1" x14ac:dyDescent="0.25"/>
    <row r="44" spans="1:21" ht="30" customHeight="1" x14ac:dyDescent="0.25"/>
    <row r="45" spans="1:21" ht="30" customHeight="1" x14ac:dyDescent="0.25"/>
    <row r="46" spans="1:21" ht="30" customHeight="1" x14ac:dyDescent="0.25"/>
    <row r="47" spans="1:21" ht="30" customHeight="1" x14ac:dyDescent="0.25"/>
  </sheetData>
  <sheetProtection algorithmName="SHA-512" hashValue="5K8BvLi3NxUdJRyurNvRXs9H6NZdOoipwsuCTjK75ToYMH2gOevnpclDl+grTlcFTdlei0xdEONBcQnNk2IsIQ==" saltValue="gMMCI/+F0Xga27c06la5SQ==" spinCount="100000" sheet="1" objects="1" scenarios="1"/>
  <mergeCells count="35">
    <mergeCell ref="L33:U35"/>
    <mergeCell ref="L38:U40"/>
    <mergeCell ref="O37:Q37"/>
    <mergeCell ref="O32:Q32"/>
    <mergeCell ref="J23:J24"/>
    <mergeCell ref="P28:Q28"/>
    <mergeCell ref="P29:R29"/>
    <mergeCell ref="S29:V29"/>
    <mergeCell ref="A31:D31"/>
    <mergeCell ref="A32:D32"/>
    <mergeCell ref="A17:A22"/>
    <mergeCell ref="I17:I28"/>
    <mergeCell ref="I29:I30"/>
    <mergeCell ref="F31:I31"/>
    <mergeCell ref="F23:F24"/>
    <mergeCell ref="G23:G24"/>
    <mergeCell ref="H23:H24"/>
    <mergeCell ref="F32:I32"/>
    <mergeCell ref="A24:B25"/>
    <mergeCell ref="A28:D30"/>
    <mergeCell ref="W29:X29"/>
    <mergeCell ref="A2:I2"/>
    <mergeCell ref="A10:A16"/>
    <mergeCell ref="A1:I1"/>
    <mergeCell ref="A3:I3"/>
    <mergeCell ref="A6:A9"/>
    <mergeCell ref="I6:I16"/>
    <mergeCell ref="C4:D4"/>
    <mergeCell ref="G4:H4"/>
    <mergeCell ref="N4:O5"/>
    <mergeCell ref="M7:R9"/>
    <mergeCell ref="M11:T11"/>
    <mergeCell ref="M13:R14"/>
    <mergeCell ref="M15:O15"/>
    <mergeCell ref="P15:R15"/>
  </mergeCells>
  <conditionalFormatting sqref="G6:G22">
    <cfRule type="containsText" dxfId="64" priority="93" operator="containsText" text="TAKEN">
      <formula>NOT(ISERROR(SEARCH("TAKEN",G6)))</formula>
    </cfRule>
    <cfRule type="containsText" dxfId="63" priority="94" operator="containsText" text="Not Eligible">
      <formula>NOT(ISERROR(SEARCH("Not Eligible",G6)))</formula>
    </cfRule>
    <cfRule type="containsText" dxfId="62" priority="95" operator="containsText" text="Eligible">
      <formula>NOT(ISERROR(SEARCH("Eligible",G6)))</formula>
    </cfRule>
  </conditionalFormatting>
  <conditionalFormatting sqref="G13:G22">
    <cfRule type="containsText" dxfId="61" priority="90" operator="containsText" text="TAKEN">
      <formula>NOT(ISERROR(SEARCH("TAKEN",G13)))</formula>
    </cfRule>
    <cfRule type="containsText" dxfId="60" priority="91" operator="containsText" text="NOT YET">
      <formula>NOT(ISERROR(SEARCH("NOT YET",G13)))</formula>
    </cfRule>
    <cfRule type="containsText" dxfId="59" priority="92" operator="containsText" text="POSSIBLE">
      <formula>NOT(ISERROR(SEARCH("POSSIBLE",G13)))</formula>
    </cfRule>
  </conditionalFormatting>
  <conditionalFormatting sqref="F32 L17:L23 L25">
    <cfRule type="containsText" dxfId="58" priority="85" operator="containsText" text="NO">
      <formula>NOT(ISERROR(SEARCH("NO",F17)))</formula>
    </cfRule>
    <cfRule type="containsText" dxfId="57" priority="86" operator="containsText" text="YES">
      <formula>NOT(ISERROR(SEARCH("YES",F17)))</formula>
    </cfRule>
  </conditionalFormatting>
  <conditionalFormatting sqref="G7">
    <cfRule type="containsText" dxfId="56" priority="76" operator="containsText" text="TAKEN">
      <formula>NOT(ISERROR(SEARCH("TAKEN",G7)))</formula>
    </cfRule>
    <cfRule type="containsText" dxfId="55" priority="77" operator="containsText" text="NOT YET">
      <formula>NOT(ISERROR(SEARCH("NOT YET",G7)))</formula>
    </cfRule>
    <cfRule type="containsText" dxfId="54" priority="78" operator="containsText" text="POSSIBLE">
      <formula>NOT(ISERROR(SEARCH("POSSIBLE",G7)))</formula>
    </cfRule>
  </conditionalFormatting>
  <conditionalFormatting sqref="G8">
    <cfRule type="containsText" dxfId="53" priority="73" operator="containsText" text="TAKEN">
      <formula>NOT(ISERROR(SEARCH("TAKEN",G8)))</formula>
    </cfRule>
    <cfRule type="containsText" dxfId="52" priority="74" operator="containsText" text="NOT YET">
      <formula>NOT(ISERROR(SEARCH("NOT YET",G8)))</formula>
    </cfRule>
    <cfRule type="containsText" dxfId="51" priority="75" operator="containsText" text="POSSIBLE">
      <formula>NOT(ISERROR(SEARCH("POSSIBLE",G8)))</formula>
    </cfRule>
  </conditionalFormatting>
  <conditionalFormatting sqref="G9">
    <cfRule type="containsText" dxfId="50" priority="67" operator="containsText" text="TAKEN">
      <formula>NOT(ISERROR(SEARCH("TAKEN",G9)))</formula>
    </cfRule>
    <cfRule type="containsText" dxfId="49" priority="68" operator="containsText" text="NOT YET">
      <formula>NOT(ISERROR(SEARCH("NOT YET",G9)))</formula>
    </cfRule>
    <cfRule type="containsText" dxfId="48" priority="69" operator="containsText" text="POSSIBLE">
      <formula>NOT(ISERROR(SEARCH("POSSIBLE",G9)))</formula>
    </cfRule>
  </conditionalFormatting>
  <conditionalFormatting sqref="G25:G30">
    <cfRule type="containsText" dxfId="47" priority="64" operator="containsText" text="TAKEN">
      <formula>NOT(ISERROR(SEARCH("TAKEN",G25)))</formula>
    </cfRule>
    <cfRule type="containsText" dxfId="46" priority="65" operator="containsText" text="Not Eligible">
      <formula>NOT(ISERROR(SEARCH("Not Eligible",G25)))</formula>
    </cfRule>
    <cfRule type="containsText" dxfId="45" priority="66" operator="containsText" text="Eligible">
      <formula>NOT(ISERROR(SEARCH("Eligible",G25)))</formula>
    </cfRule>
  </conditionalFormatting>
  <conditionalFormatting sqref="G25:G30">
    <cfRule type="containsText" dxfId="44" priority="61" operator="containsText" text="TAKEN">
      <formula>NOT(ISERROR(SEARCH("TAKEN",G25)))</formula>
    </cfRule>
    <cfRule type="containsText" dxfId="43" priority="62" operator="containsText" text="NOT YET">
      <formula>NOT(ISERROR(SEARCH("NOT YET",G25)))</formula>
    </cfRule>
    <cfRule type="containsText" dxfId="42" priority="63" operator="containsText" text="POSSIBLE">
      <formula>NOT(ISERROR(SEARCH("POSSIBLE",G25)))</formula>
    </cfRule>
  </conditionalFormatting>
  <conditionalFormatting sqref="G23">
    <cfRule type="containsText" dxfId="41" priority="58" operator="containsText" text="TAKEN">
      <formula>NOT(ISERROR(SEARCH("TAKEN",G23)))</formula>
    </cfRule>
    <cfRule type="containsText" dxfId="40" priority="59" operator="containsText" text="Not Eligible">
      <formula>NOT(ISERROR(SEARCH("Not Eligible",G23)))</formula>
    </cfRule>
    <cfRule type="containsText" dxfId="39" priority="60" operator="containsText" text="Eligible">
      <formula>NOT(ISERROR(SEARCH("Eligible",G23)))</formula>
    </cfRule>
  </conditionalFormatting>
  <conditionalFormatting sqref="G23">
    <cfRule type="containsText" dxfId="38" priority="55" operator="containsText" text="TAKEN">
      <formula>NOT(ISERROR(SEARCH("TAKEN",G23)))</formula>
    </cfRule>
    <cfRule type="containsText" dxfId="37" priority="56" operator="containsText" text="NOT YET">
      <formula>NOT(ISERROR(SEARCH("NOT YET",G23)))</formula>
    </cfRule>
    <cfRule type="containsText" dxfId="36" priority="57" operator="containsText" text="POSSIBLE">
      <formula>NOT(ISERROR(SEARCH("POSSIBLE",G23)))</formula>
    </cfRule>
  </conditionalFormatting>
  <conditionalFormatting sqref="C6:C10 C17:C22">
    <cfRule type="containsText" dxfId="35" priority="52" operator="containsText" text="TAKEN">
      <formula>NOT(ISERROR(SEARCH("TAKEN",C6)))</formula>
    </cfRule>
    <cfRule type="containsText" dxfId="34" priority="53" operator="containsText" text="Not Eligible">
      <formula>NOT(ISERROR(SEARCH("Not Eligible",C6)))</formula>
    </cfRule>
    <cfRule type="containsText" dxfId="33" priority="54" operator="containsText" text="Eligible">
      <formula>NOT(ISERROR(SEARCH("Eligible",C6)))</formula>
    </cfRule>
  </conditionalFormatting>
  <conditionalFormatting sqref="C6:C10 C17:C22">
    <cfRule type="containsText" dxfId="32" priority="49" operator="containsText" text="TAKEN">
      <formula>NOT(ISERROR(SEARCH("TAKEN",C6)))</formula>
    </cfRule>
    <cfRule type="containsText" dxfId="31" priority="50" operator="containsText" text="NOT YET">
      <formula>NOT(ISERROR(SEARCH("NOT YET",C6)))</formula>
    </cfRule>
    <cfRule type="containsText" dxfId="30" priority="51" operator="containsText" text="POSSIBLE">
      <formula>NOT(ISERROR(SEARCH("POSSIBLE",C6)))</formula>
    </cfRule>
  </conditionalFormatting>
  <conditionalFormatting sqref="C11 C13:C16">
    <cfRule type="containsText" dxfId="29" priority="34" operator="containsText" text="TAKEN">
      <formula>NOT(ISERROR(SEARCH("TAKEN",C11)))</formula>
    </cfRule>
    <cfRule type="containsText" dxfId="28" priority="35" operator="containsText" text="NOT YET">
      <formula>NOT(ISERROR(SEARCH("NOT YET",C11)))</formula>
    </cfRule>
    <cfRule type="containsText" dxfId="27" priority="36" operator="containsText" text="POSSIBLE">
      <formula>NOT(ISERROR(SEARCH("POSSIBLE",C11)))</formula>
    </cfRule>
  </conditionalFormatting>
  <conditionalFormatting sqref="C11 C13:C16">
    <cfRule type="containsText" dxfId="26" priority="31" operator="containsText" text="TAKEN">
      <formula>NOT(ISERROR(SEARCH("TAKEN",C11)))</formula>
    </cfRule>
    <cfRule type="containsText" dxfId="25" priority="32" operator="containsText" text="Not Eligible">
      <formula>NOT(ISERROR(SEARCH("Not Eligible",C11)))</formula>
    </cfRule>
    <cfRule type="containsText" dxfId="24" priority="33" operator="containsText" text="Eligible">
      <formula>NOT(ISERROR(SEARCH("Eligible",C11)))</formula>
    </cfRule>
  </conditionalFormatting>
  <conditionalFormatting sqref="C12">
    <cfRule type="containsText" dxfId="23" priority="28" operator="containsText" text="TAKEN">
      <formula>NOT(ISERROR(SEARCH("TAKEN",C12)))</formula>
    </cfRule>
    <cfRule type="containsText" dxfId="22" priority="29" operator="containsText" text="NOT YET">
      <formula>NOT(ISERROR(SEARCH("NOT YET",C12)))</formula>
    </cfRule>
    <cfRule type="containsText" dxfId="21" priority="30" operator="containsText" text="POSSIBLE">
      <formula>NOT(ISERROR(SEARCH("POSSIBLE",C12)))</formula>
    </cfRule>
  </conditionalFormatting>
  <conditionalFormatting sqref="C12">
    <cfRule type="containsText" dxfId="20" priority="25" operator="containsText" text="TAKEN">
      <formula>NOT(ISERROR(SEARCH("TAKEN",C12)))</formula>
    </cfRule>
    <cfRule type="containsText" dxfId="19" priority="26" operator="containsText" text="Not Eligible">
      <formula>NOT(ISERROR(SEARCH("Not Eligible",C12)))</formula>
    </cfRule>
    <cfRule type="containsText" dxfId="18" priority="27" operator="containsText" text="Eligible">
      <formula>NOT(ISERROR(SEARCH("Eligible",C12)))</formula>
    </cfRule>
  </conditionalFormatting>
  <conditionalFormatting sqref="L24">
    <cfRule type="containsText" dxfId="17" priority="17" operator="containsText" text="NO">
      <formula>NOT(ISERROR(SEARCH("NO",L24)))</formula>
    </cfRule>
    <cfRule type="containsText" dxfId="16" priority="18" operator="containsText" text="YES">
      <formula>NOT(ISERROR(SEARCH("YES",L24)))</formula>
    </cfRule>
  </conditionalFormatting>
  <conditionalFormatting sqref="C26:C27">
    <cfRule type="containsText" dxfId="15" priority="14" operator="containsText" text="TAKEN">
      <formula>NOT(ISERROR(SEARCH("TAKEN",C26)))</formula>
    </cfRule>
    <cfRule type="containsText" dxfId="14" priority="15" operator="containsText" text="Not Eligible">
      <formula>NOT(ISERROR(SEARCH("Not Eligible",C26)))</formula>
    </cfRule>
    <cfRule type="containsText" dxfId="13" priority="16" operator="containsText" text="Eligible">
      <formula>NOT(ISERROR(SEARCH("Eligible",C26)))</formula>
    </cfRule>
  </conditionalFormatting>
  <conditionalFormatting sqref="C26:C27">
    <cfRule type="containsText" dxfId="12" priority="11" operator="containsText" text="TAKEN">
      <formula>NOT(ISERROR(SEARCH("TAKEN",C26)))</formula>
    </cfRule>
    <cfRule type="containsText" dxfId="11" priority="12" operator="containsText" text="NOT YET">
      <formula>NOT(ISERROR(SEARCH("NOT YET",C26)))</formula>
    </cfRule>
    <cfRule type="containsText" dxfId="10" priority="13" operator="containsText" text="POSSIBLE">
      <formula>NOT(ISERROR(SEARCH("POSSIBLE",C26)))</formula>
    </cfRule>
  </conditionalFormatting>
  <conditionalFormatting sqref="C24:C25">
    <cfRule type="containsText" dxfId="9" priority="8" operator="containsText" text="TAKEN">
      <formula>NOT(ISERROR(SEARCH("TAKEN",C24)))</formula>
    </cfRule>
    <cfRule type="containsText" dxfId="8" priority="9" operator="containsText" text="Not Eligible">
      <formula>NOT(ISERROR(SEARCH("Not Eligible",C24)))</formula>
    </cfRule>
    <cfRule type="containsText" dxfId="7" priority="10" operator="containsText" text="Eligible">
      <formula>NOT(ISERROR(SEARCH("Eligible",C24)))</formula>
    </cfRule>
  </conditionalFormatting>
  <conditionalFormatting sqref="C24:C25">
    <cfRule type="containsText" dxfId="6" priority="5" operator="containsText" text="TAKEN">
      <formula>NOT(ISERROR(SEARCH("TAKEN",C24)))</formula>
    </cfRule>
    <cfRule type="containsText" dxfId="5" priority="6" operator="containsText" text="NOT YET">
      <formula>NOT(ISERROR(SEARCH("NOT YET",C24)))</formula>
    </cfRule>
    <cfRule type="containsText" dxfId="4" priority="7" operator="containsText" text="POSSIBLE">
      <formula>NOT(ISERROR(SEARCH("POSSIBLE",C24)))</formula>
    </cfRule>
  </conditionalFormatting>
  <conditionalFormatting sqref="L27">
    <cfRule type="containsText" dxfId="3" priority="3" operator="containsText" text="NO">
      <formula>NOT(ISERROR(SEARCH("NO",L27)))</formula>
    </cfRule>
    <cfRule type="containsText" dxfId="2" priority="4" operator="containsText" text="YES">
      <formula>NOT(ISERROR(SEARCH("YES",L27)))</formula>
    </cfRule>
  </conditionalFormatting>
  <conditionalFormatting sqref="L26">
    <cfRule type="containsText" dxfId="1" priority="1" operator="containsText" text="NO">
      <formula>NOT(ISERROR(SEARCH("NO",L26)))</formula>
    </cfRule>
    <cfRule type="containsText" dxfId="0" priority="2" operator="containsText" text="YES">
      <formula>NOT(ISERROR(SEARCH("YES",L26)))</formula>
    </cfRule>
  </conditionalFormatting>
  <dataValidations count="1">
    <dataValidation type="list" allowBlank="1" showInputMessage="1" showErrorMessage="1" sqref="F32">
      <formula1>#REF!</formula1>
    </dataValidation>
  </dataValidations>
  <hyperlinks>
    <hyperlink ref="N4:O5" r:id="rId1" display="FLOW CHART"/>
  </hyperlinks>
  <pageMargins left="0.2" right="0.2" top="0.25" bottom="0.25" header="0.3" footer="0.3"/>
  <pageSetup orientation="portrait" verticalDpi="200"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'C:\Users\w0519307\Downloads\[const_et_18_19.xlsx]Selections'!#REF!</xm:f>
          </x14:formula1>
          <xm:sqref>L17:L27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election activeCell="C6" sqref="C6"/>
    </sheetView>
  </sheetViews>
  <sheetFormatPr defaultRowHeight="15" x14ac:dyDescent="0.25"/>
  <cols>
    <col min="1" max="2" width="8.85546875" style="1"/>
  </cols>
  <sheetData>
    <row r="1" spans="1:4" x14ac:dyDescent="0.25">
      <c r="A1" s="3" t="s">
        <v>0</v>
      </c>
    </row>
    <row r="2" spans="1:4" x14ac:dyDescent="0.25">
      <c r="A2" s="2" t="s">
        <v>1</v>
      </c>
      <c r="B2" s="1" t="s">
        <v>87</v>
      </c>
      <c r="C2" s="1" t="s">
        <v>87</v>
      </c>
      <c r="D2" t="s">
        <v>2</v>
      </c>
    </row>
    <row r="3" spans="1:4" x14ac:dyDescent="0.25">
      <c r="B3" s="1" t="s">
        <v>88</v>
      </c>
      <c r="C3" s="1" t="s">
        <v>88</v>
      </c>
      <c r="D3" t="s">
        <v>3</v>
      </c>
    </row>
    <row r="4" spans="1:4" x14ac:dyDescent="0.25">
      <c r="B4" s="1" t="s">
        <v>89</v>
      </c>
      <c r="C4" s="1" t="s">
        <v>89</v>
      </c>
      <c r="D4" t="s">
        <v>4</v>
      </c>
    </row>
    <row r="5" spans="1:4" x14ac:dyDescent="0.25">
      <c r="B5" s="1" t="s">
        <v>90</v>
      </c>
      <c r="C5" s="1" t="s">
        <v>91</v>
      </c>
      <c r="D5" t="s">
        <v>5</v>
      </c>
    </row>
    <row r="6" spans="1:4" x14ac:dyDescent="0.25">
      <c r="B6" s="1" t="s">
        <v>91</v>
      </c>
      <c r="C6" s="1" t="s">
        <v>95</v>
      </c>
    </row>
    <row r="7" spans="1:4" x14ac:dyDescent="0.25">
      <c r="B7" s="1" t="s">
        <v>95</v>
      </c>
    </row>
  </sheetData>
  <sheetProtection algorithmName="SHA-512" hashValue="zbxAyEMecn78kXznBexcDvdcaxmHU8wU/JmOPkMfXJt0Xi29yJpdNSGNqmSC+jI5uqW4s7/ddxUTvbV6j7xuWg==" saltValue="St8mUReysZbXzu4mMKn5+w==" spinCount="100000" sheet="1" formatCells="0" formatColumns="0" formatRows="0" insertColumns="0" insertRows="0" insertHyperlinks="0" deleteColumns="0" deleteRows="0" sort="0" autoFilter="0" pivotTables="0"/>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Construction</vt:lpstr>
      <vt:lpstr>Advising Sheet</vt:lpstr>
      <vt:lpstr>Selections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Mohammad Saadeh</cp:lastModifiedBy>
  <dcterms:created xsi:type="dcterms:W3CDTF">2020-04-07T02:33:17Z</dcterms:created>
  <dcterms:modified xsi:type="dcterms:W3CDTF">2023-07-19T18:28:45Z</dcterms:modified>
</cp:coreProperties>
</file>