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519307\Downloads\"/>
    </mc:Choice>
  </mc:AlternateContent>
  <bookViews>
    <workbookView xWindow="0" yWindow="0" windowWidth="17205" windowHeight="10680"/>
  </bookViews>
  <sheets>
    <sheet name="Drafting" sheetId="13" r:id="rId1"/>
    <sheet name="Advising Sheet" sheetId="17" r:id="rId2"/>
    <sheet name="Selections" sheetId="2" state="hidden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7" l="1"/>
  <c r="G9" i="17" l="1"/>
  <c r="H12" i="17"/>
  <c r="H11" i="17"/>
  <c r="C10" i="17" l="1"/>
  <c r="Q27" i="17" l="1"/>
  <c r="G12" i="17" l="1"/>
  <c r="G15" i="17"/>
  <c r="G17" i="17"/>
  <c r="G14" i="17"/>
  <c r="G11" i="17"/>
  <c r="G10" i="17"/>
  <c r="G8" i="17"/>
  <c r="G7" i="17"/>
  <c r="C19" i="17" l="1"/>
  <c r="C18" i="17"/>
  <c r="C16" i="17"/>
  <c r="C15" i="17"/>
  <c r="C14" i="17"/>
  <c r="C12" i="17"/>
  <c r="C9" i="17" l="1"/>
  <c r="G4" i="17" l="1"/>
  <c r="C4" i="17"/>
  <c r="G6" i="17" l="1"/>
  <c r="C7" i="17"/>
  <c r="C6" i="17"/>
</calcChain>
</file>

<file path=xl/sharedStrings.xml><?xml version="1.0" encoding="utf-8"?>
<sst xmlns="http://schemas.openxmlformats.org/spreadsheetml/2006/main" count="204" uniqueCount="75">
  <si>
    <t>YES</t>
  </si>
  <si>
    <t>NO</t>
  </si>
  <si>
    <t>Freshman</t>
  </si>
  <si>
    <t>Sophomore</t>
  </si>
  <si>
    <t>Junior</t>
  </si>
  <si>
    <t>Senior</t>
  </si>
  <si>
    <t>NAME:</t>
  </si>
  <si>
    <t>Minimum Grade of D Required:</t>
  </si>
  <si>
    <t>Minimum Grade of C required:</t>
  </si>
  <si>
    <r>
      <rPr>
        <b/>
        <sz val="10"/>
        <color theme="1"/>
        <rFont val="Calibri"/>
        <family val="2"/>
        <scheme val="minor"/>
      </rPr>
      <t>ENGL 101</t>
    </r>
    <r>
      <rPr>
        <sz val="10"/>
        <color theme="1"/>
        <rFont val="Calibri"/>
        <family val="2"/>
        <scheme val="minor"/>
      </rPr>
      <t xml:space="preserve"> Freshman Composition (3 hrs)</t>
    </r>
  </si>
  <si>
    <r>
      <rPr>
        <b/>
        <sz val="10"/>
        <color theme="1"/>
        <rFont val="Calibri"/>
        <family val="2"/>
        <scheme val="minor"/>
      </rPr>
      <t>OSHE 111</t>
    </r>
    <r>
      <rPr>
        <sz val="10"/>
        <color theme="1"/>
        <rFont val="Calibri"/>
        <family val="2"/>
        <scheme val="minor"/>
      </rPr>
      <t xml:space="preserve"> Introduction to OSHE (3 hrs)</t>
    </r>
  </si>
  <si>
    <r>
      <rPr>
        <b/>
        <sz val="10"/>
        <color theme="1"/>
        <rFont val="Calibri"/>
        <family val="2"/>
        <scheme val="minor"/>
      </rPr>
      <t>ENGL 102</t>
    </r>
    <r>
      <rPr>
        <sz val="10"/>
        <color theme="1"/>
        <rFont val="Calibri"/>
        <family val="2"/>
        <scheme val="minor"/>
      </rPr>
      <t xml:space="preserve"> Critical Reading and Writing (3 hrs)</t>
    </r>
  </si>
  <si>
    <r>
      <rPr>
        <b/>
        <sz val="10"/>
        <color theme="1"/>
        <rFont val="Calibri"/>
        <family val="2"/>
        <scheme val="minor"/>
      </rPr>
      <t>COMM 211</t>
    </r>
    <r>
      <rPr>
        <sz val="10"/>
        <color theme="1"/>
        <rFont val="Calibri"/>
        <family val="2"/>
        <scheme val="minor"/>
      </rPr>
      <t xml:space="preserve"> Introduction to Public Speaking (3 hrs)</t>
    </r>
  </si>
  <si>
    <t>YES/NO</t>
  </si>
  <si>
    <t>FaSpSu</t>
  </si>
  <si>
    <t>FaSp</t>
  </si>
  <si>
    <t>High</t>
  </si>
  <si>
    <t>Sem.</t>
  </si>
  <si>
    <t>Select Classification →</t>
  </si>
  <si>
    <t>Critical</t>
  </si>
  <si>
    <t>Schedule classes that are labeled "Critical" first, then "High", then the rest</t>
  </si>
  <si>
    <t>Credit Hours</t>
  </si>
  <si>
    <t>Semester Hours</t>
  </si>
  <si>
    <r>
      <rPr>
        <b/>
        <sz val="10"/>
        <color theme="1"/>
        <rFont val="Calibri"/>
        <family val="2"/>
        <scheme val="minor"/>
      </rPr>
      <t>CMPS 173</t>
    </r>
    <r>
      <rPr>
        <sz val="10"/>
        <color theme="1"/>
        <rFont val="Calibri"/>
        <family val="2"/>
        <scheme val="minor"/>
      </rPr>
      <t xml:space="preserve"> Software for Management of Data (3 hrs)</t>
    </r>
  </si>
  <si>
    <t>Priority</t>
  </si>
  <si>
    <t>Build your proposed Schedule for next semester</t>
  </si>
  <si>
    <t>Prefix</t>
  </si>
  <si>
    <t>Course #</t>
  </si>
  <si>
    <t>Approved Courses</t>
  </si>
  <si>
    <t>Alternate Courses</t>
  </si>
  <si>
    <r>
      <rPr>
        <b/>
        <sz val="10"/>
        <color theme="1"/>
        <rFont val="Calibri"/>
        <family val="2"/>
        <scheme val="minor"/>
      </rPr>
      <t>MATH 161</t>
    </r>
    <r>
      <rPr>
        <sz val="10"/>
        <color theme="1"/>
        <rFont val="Calibri"/>
        <family val="2"/>
        <scheme val="minor"/>
      </rPr>
      <t xml:space="preserve"> College Algebra (3 hrs)</t>
    </r>
  </si>
  <si>
    <r>
      <rPr>
        <b/>
        <sz val="10"/>
        <color theme="1"/>
        <rFont val="Calibri"/>
        <family val="2"/>
        <scheme val="minor"/>
      </rPr>
      <t>MATH 162</t>
    </r>
    <r>
      <rPr>
        <sz val="10"/>
        <color theme="1"/>
        <rFont val="Calibri"/>
        <family val="2"/>
        <scheme val="minor"/>
      </rPr>
      <t xml:space="preserve"> Plane Trigonometry (3hrs)</t>
    </r>
  </si>
  <si>
    <r>
      <rPr>
        <b/>
        <sz val="10"/>
        <color theme="1"/>
        <rFont val="Calibri"/>
        <family val="2"/>
        <scheme val="minor"/>
      </rPr>
      <t>PHYS 191</t>
    </r>
    <r>
      <rPr>
        <sz val="10"/>
        <color theme="1"/>
        <rFont val="Calibri"/>
        <family val="2"/>
        <scheme val="minor"/>
      </rPr>
      <t xml:space="preserve"> General Physics (3 hrs)</t>
    </r>
  </si>
  <si>
    <r>
      <rPr>
        <b/>
        <sz val="10"/>
        <color theme="1"/>
        <rFont val="Calibri"/>
        <family val="2"/>
        <scheme val="minor"/>
      </rPr>
      <t>PLAB 193</t>
    </r>
    <r>
      <rPr>
        <sz val="10"/>
        <color theme="1"/>
        <rFont val="Calibri"/>
        <family val="2"/>
        <scheme val="minor"/>
      </rPr>
      <t xml:space="preserve"> General Physics Lab (1 hr)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</si>
  <si>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>SE 101</t>
    </r>
    <r>
      <rPr>
        <sz val="10"/>
        <color theme="1"/>
        <rFont val="Calibri"/>
        <family val="2"/>
        <scheme val="minor"/>
      </rPr>
      <t xml:space="preserve"> (2 hrs)</t>
    </r>
  </si>
  <si>
    <r>
      <rPr>
        <b/>
        <sz val="10"/>
        <color theme="1"/>
        <rFont val="Calibri"/>
        <family val="2"/>
        <scheme val="minor"/>
      </rPr>
      <t>PSYC 101</t>
    </r>
    <r>
      <rPr>
        <sz val="10"/>
        <color theme="1"/>
        <rFont val="Calibri"/>
        <family val="2"/>
        <scheme val="minor"/>
      </rPr>
      <t xml:space="preserve"> General Psychology I (3 hrs)</t>
    </r>
  </si>
  <si>
    <t>FLOW CHART</t>
  </si>
  <si>
    <r>
      <t>Select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FFFF00"/>
        <rFont val="Calibri"/>
        <family val="2"/>
        <scheme val="minor"/>
      </rPr>
      <t>YES</t>
    </r>
    <r>
      <rPr>
        <b/>
        <sz val="12"/>
        <color theme="1"/>
        <rFont val="Calibri"/>
        <family val="2"/>
        <scheme val="minor"/>
      </rPr>
      <t xml:space="preserve"> from the drop down button if: 
1. You took the class
2. Taking it this semester 
3. It transferred successfully, 
4. Received credit for it, or 
5. It was substituted for you.
Then Check the </t>
    </r>
    <r>
      <rPr>
        <b/>
        <sz val="12"/>
        <color rgb="FFFFFF00"/>
        <rFont val="Calibri"/>
        <family val="2"/>
        <scheme val="minor"/>
      </rPr>
      <t>Advising Sheet</t>
    </r>
    <r>
      <rPr>
        <b/>
        <sz val="12"/>
        <color theme="7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for the list of</t>
    </r>
    <r>
      <rPr>
        <b/>
        <sz val="12"/>
        <color theme="7" tint="0.39997558519241921"/>
        <rFont val="Calibri"/>
        <family val="2"/>
        <scheme val="minor"/>
      </rPr>
      <t xml:space="preserve"> </t>
    </r>
    <r>
      <rPr>
        <b/>
        <sz val="12"/>
        <color rgb="FFFFFF00"/>
        <rFont val="Calibri"/>
        <family val="2"/>
        <scheme val="minor"/>
      </rPr>
      <t>POSSIBLE</t>
    </r>
    <r>
      <rPr>
        <b/>
        <sz val="12"/>
        <rFont val="Calibri"/>
        <family val="2"/>
        <scheme val="minor"/>
      </rPr>
      <t xml:space="preserve"> classes to take</t>
    </r>
  </si>
  <si>
    <t>Advisor's Approval</t>
  </si>
  <si>
    <t>Advisor's Name</t>
  </si>
  <si>
    <t>Date</t>
  </si>
  <si>
    <t xml:space="preserve"> W#:</t>
  </si>
  <si>
    <t>Advisor Comments</t>
  </si>
  <si>
    <t>A</t>
  </si>
  <si>
    <t>B</t>
  </si>
  <si>
    <t>C</t>
  </si>
  <si>
    <t>D</t>
  </si>
  <si>
    <t>P</t>
  </si>
  <si>
    <t>Grade</t>
  </si>
  <si>
    <t>Student Comments</t>
  </si>
  <si>
    <r>
      <t xml:space="preserve">List Other Technical Courses Taken
</t>
    </r>
    <r>
      <rPr>
        <b/>
        <sz val="14"/>
        <color theme="1"/>
        <rFont val="Calibri"/>
        <family val="2"/>
      </rPr>
      <t>←</t>
    </r>
  </si>
  <si>
    <t>Natural Science (12 hrs)</t>
  </si>
  <si>
    <t>Computer Science (3 hrs)</t>
  </si>
  <si>
    <t>General Education (8 hrs)</t>
  </si>
  <si>
    <t>Mathematics (9 hrs)</t>
  </si>
  <si>
    <t>Associate of Applied Science</t>
  </si>
  <si>
    <t>Associate of Applied of Science</t>
  </si>
  <si>
    <r>
      <t xml:space="preserve">IT 100 </t>
    </r>
    <r>
      <rPr>
        <sz val="10"/>
        <color theme="1"/>
        <rFont val="Calibri"/>
        <family val="2"/>
        <scheme val="minor"/>
      </rPr>
      <t>Introduction to Industrial Technology (3 hrs)</t>
    </r>
  </si>
  <si>
    <r>
      <rPr>
        <b/>
        <sz val="10"/>
        <color theme="1"/>
        <rFont val="Calibri"/>
        <family val="2"/>
        <scheme val="minor"/>
      </rPr>
      <t>IT 111</t>
    </r>
    <r>
      <rPr>
        <sz val="10"/>
        <color theme="1"/>
        <rFont val="Calibri"/>
        <family val="2"/>
        <scheme val="minor"/>
      </rPr>
      <t xml:space="preserve"> Engineering Drafting (3 hrs)</t>
    </r>
  </si>
  <si>
    <r>
      <rPr>
        <b/>
        <sz val="10"/>
        <color theme="1"/>
        <rFont val="Calibri"/>
        <family val="2"/>
        <scheme val="minor"/>
      </rPr>
      <t>IT 233</t>
    </r>
    <r>
      <rPr>
        <sz val="10"/>
        <color theme="1"/>
        <rFont val="Calibri"/>
        <family val="2"/>
        <scheme val="minor"/>
      </rPr>
      <t xml:space="preserve"> Intro to Basic Electricity and Electronics (3 hrs)</t>
    </r>
  </si>
  <si>
    <r>
      <rPr>
        <b/>
        <sz val="10"/>
        <color theme="1"/>
        <rFont val="Calibri"/>
        <family val="2"/>
        <scheme val="minor"/>
      </rPr>
      <t>IT 242</t>
    </r>
    <r>
      <rPr>
        <sz val="10"/>
        <color theme="1"/>
        <rFont val="Calibri"/>
        <family val="2"/>
        <scheme val="minor"/>
      </rPr>
      <t xml:space="preserve"> Materials and Processes (3 hrs)</t>
    </r>
  </si>
  <si>
    <r>
      <t>IT 112</t>
    </r>
    <r>
      <rPr>
        <sz val="10"/>
        <color theme="1"/>
        <rFont val="Calibri"/>
        <family val="2"/>
        <scheme val="minor"/>
      </rPr>
      <t xml:space="preserve"> Descriptive Geometry (3 hrs)</t>
    </r>
  </si>
  <si>
    <t>Sp</t>
  </si>
  <si>
    <r>
      <rPr>
        <b/>
        <sz val="10"/>
        <color theme="1"/>
        <rFont val="Calibri"/>
        <family val="2"/>
        <scheme val="minor"/>
      </rPr>
      <t>DDT 113</t>
    </r>
    <r>
      <rPr>
        <sz val="10"/>
        <color theme="1"/>
        <rFont val="Calibri"/>
        <family val="2"/>
        <scheme val="minor"/>
      </rPr>
      <t xml:space="preserve"> Architectural Drafting (3 hrs)</t>
    </r>
  </si>
  <si>
    <r>
      <rPr>
        <b/>
        <sz val="10"/>
        <color theme="1"/>
        <rFont val="Calibri"/>
        <family val="2"/>
        <scheme val="minor"/>
      </rPr>
      <t>DDT 211</t>
    </r>
    <r>
      <rPr>
        <sz val="10"/>
        <color theme="1"/>
        <rFont val="Calibri"/>
        <family val="2"/>
        <scheme val="minor"/>
      </rPr>
      <t xml:space="preserve"> Pipe Drafting (3 hrs)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</si>
  <si>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Students must schedule their technical electives with the consultation and approval of their advisor. </t>
    </r>
  </si>
  <si>
    <t>Industrial Technology - Design/Drafting Concentration</t>
  </si>
  <si>
    <r>
      <rPr>
        <b/>
        <sz val="11"/>
        <color theme="1"/>
        <rFont val="Calibri"/>
        <family val="2"/>
        <scheme val="minor"/>
      </rPr>
      <t>Notes:</t>
    </r>
    <r>
      <rPr>
        <sz val="11"/>
        <color theme="1"/>
        <rFont val="Calibri"/>
        <family val="2"/>
        <scheme val="minor"/>
      </rPr>
      <t xml:space="preserve">
* PLAB 193 is eligible only if you have credit for or current registration in PHYS 191 
</t>
    </r>
  </si>
  <si>
    <t>DESIGN/DRAFTING (33 hrs)</t>
  </si>
  <si>
    <r>
      <t xml:space="preserve">TOTAL SEMESTER HOURS: </t>
    </r>
    <r>
      <rPr>
        <b/>
        <u/>
        <sz val="10"/>
        <color theme="1"/>
        <rFont val="Calibri"/>
        <family val="2"/>
        <scheme val="minor"/>
      </rPr>
      <t>60</t>
    </r>
  </si>
  <si>
    <r>
      <rPr>
        <sz val="10"/>
        <color theme="1"/>
        <rFont val="Calibri"/>
        <family val="2"/>
        <scheme val="minor"/>
      </rPr>
      <t>Technical Elective</t>
    </r>
    <r>
      <rPr>
        <b/>
        <sz val="10"/>
        <color theme="1"/>
        <rFont val="Calibri"/>
        <family val="2"/>
        <scheme val="minor"/>
      </rPr>
      <t xml:space="preserve"> (3 hrs)</t>
    </r>
  </si>
  <si>
    <t>I</t>
  </si>
  <si>
    <t>Summer?</t>
  </si>
  <si>
    <r>
      <rPr>
        <b/>
        <sz val="10"/>
        <color theme="1"/>
        <rFont val="Calibri"/>
        <family val="2"/>
        <scheme val="minor"/>
      </rPr>
      <t>DDT 312</t>
    </r>
    <r>
      <rPr>
        <sz val="10"/>
        <color theme="1"/>
        <rFont val="Calibri"/>
        <family val="2"/>
        <scheme val="minor"/>
      </rPr>
      <t xml:space="preserve"> Advanced Machine Design Drafting (3 hrs)</t>
    </r>
  </si>
  <si>
    <r>
      <rPr>
        <b/>
        <sz val="10"/>
        <color theme="1"/>
        <rFont val="Calibri"/>
        <family val="2"/>
        <scheme val="minor"/>
      </rPr>
      <t>IT 264</t>
    </r>
    <r>
      <rPr>
        <sz val="10"/>
        <color theme="1"/>
        <rFont val="Calibri"/>
        <family val="2"/>
        <scheme val="minor"/>
      </rPr>
      <t xml:space="preserve"> Industrial Fluid Power (3 hrs)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</si>
</sst>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7" tint="0.3999755851924192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</font>
    <font>
      <b/>
      <u/>
      <sz val="48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293E5"/>
        <bgColor indexed="64"/>
      </patternFill>
    </fill>
    <fill>
      <patternFill patternType="solid">
        <fgColor rgb="FFEB5F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8F45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34998626667073579"/>
      </left>
      <right/>
      <top/>
      <bottom/>
      <diagonal/>
    </border>
    <border>
      <left style="thick">
        <color theme="0" tint="-0.34998626667073579"/>
      </left>
      <right/>
      <top/>
      <bottom style="medium">
        <color auto="1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indexed="64"/>
      </left>
      <right style="thick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ck">
        <color theme="0" tint="-0.34998626667073579"/>
      </right>
      <top/>
      <bottom style="thin">
        <color theme="0" tint="-0.34998626667073579"/>
      </bottom>
      <diagonal/>
    </border>
    <border>
      <left/>
      <right style="thick">
        <color theme="0" tint="-0.34998626667073579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ck">
        <color theme="0" tint="-0.34998626667073579"/>
      </right>
      <top/>
      <bottom style="medium">
        <color auto="1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textRotation="90"/>
    </xf>
    <xf numFmtId="0" fontId="10" fillId="7" borderId="2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center" vertical="center" textRotation="18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0" fillId="0" borderId="1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7" borderId="38" xfId="0" applyFont="1" applyFill="1" applyBorder="1" applyAlignment="1" applyProtection="1">
      <alignment horizontal="center" vertical="center" textRotation="18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6" borderId="0" xfId="0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left" vertical="top" wrapText="1"/>
    </xf>
    <xf numFmtId="0" fontId="2" fillId="0" borderId="35" xfId="0" applyFont="1" applyFill="1" applyBorder="1" applyAlignment="1" applyProtection="1">
      <alignment horizontal="left" vertical="top" wrapText="1"/>
    </xf>
    <xf numFmtId="0" fontId="2" fillId="0" borderId="36" xfId="0" applyFont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top" wrapText="1"/>
    </xf>
    <xf numFmtId="0" fontId="0" fillId="0" borderId="37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12" borderId="16" xfId="0" applyFont="1" applyFill="1" applyBorder="1" applyAlignment="1" applyProtection="1">
      <alignment horizontal="center" vertical="center"/>
    </xf>
    <xf numFmtId="0" fontId="1" fillId="12" borderId="22" xfId="0" applyFont="1" applyFill="1" applyBorder="1" applyAlignment="1" applyProtection="1">
      <alignment horizontal="center" vertical="center"/>
    </xf>
    <xf numFmtId="0" fontId="1" fillId="9" borderId="23" xfId="0" applyFont="1" applyFill="1" applyBorder="1" applyAlignment="1" applyProtection="1">
      <alignment horizontal="center" vertical="center"/>
    </xf>
    <xf numFmtId="0" fontId="1" fillId="9" borderId="16" xfId="0" applyFont="1" applyFill="1" applyBorder="1" applyAlignment="1" applyProtection="1">
      <alignment horizontal="center" vertical="center"/>
    </xf>
    <xf numFmtId="0" fontId="0" fillId="0" borderId="23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Protection="1">
      <protection locked="0"/>
    </xf>
    <xf numFmtId="0" fontId="1" fillId="12" borderId="46" xfId="0" applyFont="1" applyFill="1" applyBorder="1" applyAlignment="1" applyProtection="1">
      <alignment horizontal="center" vertical="center"/>
    </xf>
    <xf numFmtId="0" fontId="1" fillId="9" borderId="47" xfId="0" applyFont="1" applyFill="1" applyBorder="1" applyAlignment="1" applyProtection="1">
      <alignment horizontal="center" vertical="center"/>
    </xf>
    <xf numFmtId="0" fontId="0" fillId="0" borderId="0" xfId="0" applyProtection="1"/>
    <xf numFmtId="0" fontId="1" fillId="8" borderId="53" xfId="0" applyFont="1" applyFill="1" applyBorder="1" applyAlignment="1" applyProtection="1">
      <alignment horizontal="center" vertical="center"/>
      <protection locked="0"/>
    </xf>
    <xf numFmtId="0" fontId="2" fillId="17" borderId="16" xfId="0" applyFont="1" applyFill="1" applyBorder="1" applyAlignment="1" applyProtection="1">
      <alignment horizontal="center" vertical="center"/>
      <protection locked="0"/>
    </xf>
    <xf numFmtId="0" fontId="2" fillId="17" borderId="54" xfId="0" applyFont="1" applyFill="1" applyBorder="1" applyAlignment="1" applyProtection="1">
      <alignment vertical="top" wrapText="1"/>
    </xf>
    <xf numFmtId="0" fontId="2" fillId="17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</xf>
    <xf numFmtId="0" fontId="10" fillId="17" borderId="8" xfId="0" applyFont="1" applyFill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2" fillId="6" borderId="15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" fillId="18" borderId="11" xfId="0" applyFont="1" applyFill="1" applyBorder="1" applyAlignment="1" applyProtection="1">
      <alignment vertical="center" textRotation="90"/>
    </xf>
    <xf numFmtId="0" fontId="1" fillId="18" borderId="55" xfId="0" applyFont="1" applyFill="1" applyBorder="1" applyAlignment="1" applyProtection="1">
      <alignment vertical="center" textRotation="90"/>
    </xf>
    <xf numFmtId="0" fontId="10" fillId="0" borderId="8" xfId="0" applyFont="1" applyBorder="1" applyAlignment="1" applyProtection="1">
      <alignment vertical="center" wrapText="1"/>
    </xf>
    <xf numFmtId="0" fontId="1" fillId="8" borderId="4" xfId="0" applyFont="1" applyFill="1" applyBorder="1" applyAlignment="1" applyProtection="1">
      <alignment vertical="center" textRotation="90"/>
    </xf>
    <xf numFmtId="0" fontId="2" fillId="0" borderId="8" xfId="0" applyFont="1" applyBorder="1" applyAlignment="1" applyProtection="1">
      <alignment vertical="center" wrapText="1"/>
    </xf>
    <xf numFmtId="0" fontId="1" fillId="18" borderId="60" xfId="0" applyFont="1" applyFill="1" applyBorder="1" applyAlignment="1" applyProtection="1">
      <alignment vertical="center" textRotation="90"/>
    </xf>
    <xf numFmtId="0" fontId="1" fillId="18" borderId="61" xfId="0" applyFont="1" applyFill="1" applyBorder="1" applyAlignment="1" applyProtection="1">
      <alignment vertical="center" textRotation="90"/>
    </xf>
    <xf numFmtId="0" fontId="10" fillId="0" borderId="8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1" fillId="9" borderId="0" xfId="0" applyFont="1" applyFill="1" applyAlignment="1" applyProtection="1">
      <alignment vertical="center"/>
    </xf>
    <xf numFmtId="0" fontId="10" fillId="0" borderId="63" xfId="0" applyFont="1" applyBorder="1" applyAlignment="1" applyProtection="1">
      <alignment vertical="top" wrapText="1"/>
    </xf>
    <xf numFmtId="0" fontId="2" fillId="0" borderId="8" xfId="0" applyFont="1" applyBorder="1" applyAlignment="1" applyProtection="1">
      <alignment vertical="top" wrapText="1"/>
    </xf>
    <xf numFmtId="0" fontId="1" fillId="18" borderId="29" xfId="0" applyFont="1" applyFill="1" applyBorder="1" applyAlignment="1" applyProtection="1">
      <alignment vertical="center" textRotation="90"/>
    </xf>
    <xf numFmtId="0" fontId="2" fillId="0" borderId="63" xfId="0" applyFont="1" applyBorder="1" applyAlignment="1" applyProtection="1">
      <alignment vertical="top" wrapText="1"/>
    </xf>
    <xf numFmtId="0" fontId="1" fillId="8" borderId="29" xfId="0" applyFont="1" applyFill="1" applyBorder="1" applyAlignment="1" applyProtection="1">
      <alignment vertical="center" textRotation="90"/>
    </xf>
    <xf numFmtId="0" fontId="2" fillId="0" borderId="62" xfId="0" applyFont="1" applyBorder="1" applyAlignment="1" applyProtection="1">
      <alignment vertical="top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textRotation="9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textRotation="180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textRotation="18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15" fillId="7" borderId="50" xfId="0" applyFont="1" applyFill="1" applyBorder="1" applyAlignment="1" applyProtection="1">
      <alignment horizontal="center" vertical="center"/>
    </xf>
    <xf numFmtId="0" fontId="0" fillId="0" borderId="52" xfId="0" applyBorder="1" applyProtection="1"/>
    <xf numFmtId="0" fontId="1" fillId="8" borderId="53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14" fillId="0" borderId="0" xfId="0" applyFo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6" borderId="0" xfId="0" applyFill="1" applyBorder="1" applyAlignment="1" applyProtection="1">
      <alignment horizontal="right"/>
    </xf>
    <xf numFmtId="0" fontId="3" fillId="6" borderId="0" xfId="0" applyFont="1" applyFill="1" applyBorder="1" applyAlignment="1" applyProtection="1">
      <alignment horizontal="center"/>
    </xf>
    <xf numFmtId="49" fontId="0" fillId="14" borderId="0" xfId="0" applyNumberForma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right" wrapText="1"/>
    </xf>
    <xf numFmtId="0" fontId="2" fillId="0" borderId="14" xfId="0" applyFont="1" applyBorder="1" applyAlignment="1" applyProtection="1">
      <alignment horizontal="right" wrapText="1"/>
    </xf>
    <xf numFmtId="14" fontId="11" fillId="0" borderId="14" xfId="0" applyNumberFormat="1" applyFont="1" applyBorder="1" applyAlignment="1" applyProtection="1">
      <alignment horizontal="left"/>
    </xf>
    <xf numFmtId="0" fontId="11" fillId="0" borderId="14" xfId="0" applyFont="1" applyBorder="1" applyAlignment="1" applyProtection="1">
      <alignment horizontal="left"/>
    </xf>
    <xf numFmtId="0" fontId="10" fillId="8" borderId="5" xfId="0" applyFont="1" applyFill="1" applyBorder="1" applyAlignment="1" applyProtection="1">
      <alignment horizontal="center" vertical="center" wrapText="1"/>
    </xf>
    <xf numFmtId="0" fontId="1" fillId="8" borderId="5" xfId="0" applyFont="1" applyFill="1" applyBorder="1" applyAlignment="1" applyProtection="1">
      <alignment horizontal="center" vertical="center"/>
    </xf>
    <xf numFmtId="0" fontId="1" fillId="8" borderId="6" xfId="0" applyFont="1" applyFill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0" fontId="2" fillId="0" borderId="68" xfId="0" applyFont="1" applyBorder="1" applyAlignment="1" applyProtection="1">
      <alignment horizontal="left" vertical="center" wrapText="1"/>
    </xf>
    <xf numFmtId="0" fontId="2" fillId="0" borderId="65" xfId="0" applyFont="1" applyBorder="1" applyAlignment="1" applyProtection="1">
      <alignment horizontal="center" vertical="top" wrapText="1"/>
    </xf>
    <xf numFmtId="0" fontId="2" fillId="0" borderId="33" xfId="0" applyFont="1" applyBorder="1" applyAlignment="1" applyProtection="1">
      <alignment horizontal="center" vertical="top" wrapText="1"/>
    </xf>
    <xf numFmtId="0" fontId="2" fillId="0" borderId="69" xfId="0" applyFont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top" wrapText="1"/>
    </xf>
    <xf numFmtId="0" fontId="2" fillId="0" borderId="30" xfId="0" applyFont="1" applyBorder="1" applyAlignment="1" applyProtection="1">
      <alignment horizontal="center" vertical="top" wrapText="1"/>
    </xf>
    <xf numFmtId="0" fontId="1" fillId="4" borderId="0" xfId="0" applyFont="1" applyFill="1" applyAlignment="1" applyProtection="1">
      <alignment horizontal="left" vertical="center" wrapText="1"/>
    </xf>
    <xf numFmtId="0" fontId="13" fillId="11" borderId="0" xfId="0" applyFont="1" applyFill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0" fontId="2" fillId="14" borderId="15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Border="1" applyAlignment="1" applyProtection="1">
      <alignment horizontal="center" wrapText="1"/>
    </xf>
    <xf numFmtId="0" fontId="9" fillId="6" borderId="0" xfId="0" applyFont="1" applyFill="1" applyBorder="1" applyAlignment="1" applyProtection="1">
      <alignment horizontal="center" wrapText="1"/>
    </xf>
    <xf numFmtId="0" fontId="1" fillId="8" borderId="35" xfId="0" applyFont="1" applyFill="1" applyBorder="1" applyAlignment="1" applyProtection="1">
      <alignment horizontal="center" vertical="center" textRotation="180"/>
    </xf>
    <xf numFmtId="0" fontId="1" fillId="8" borderId="39" xfId="0" applyFont="1" applyFill="1" applyBorder="1" applyAlignment="1" applyProtection="1">
      <alignment horizontal="center" vertical="center" textRotation="180"/>
    </xf>
    <xf numFmtId="0" fontId="10" fillId="8" borderId="56" xfId="0" applyFont="1" applyFill="1" applyBorder="1" applyAlignment="1" applyProtection="1">
      <alignment horizontal="center" vertical="center" wrapText="1"/>
    </xf>
    <xf numFmtId="0" fontId="1" fillId="8" borderId="57" xfId="0" applyFont="1" applyFill="1" applyBorder="1" applyAlignment="1" applyProtection="1">
      <alignment horizontal="center" vertical="center"/>
    </xf>
    <xf numFmtId="0" fontId="1" fillId="8" borderId="58" xfId="0" applyFont="1" applyFill="1" applyBorder="1" applyAlignment="1" applyProtection="1">
      <alignment horizontal="center" vertical="center"/>
    </xf>
    <xf numFmtId="0" fontId="2" fillId="14" borderId="15" xfId="0" applyFont="1" applyFill="1" applyBorder="1" applyAlignment="1" applyProtection="1">
      <alignment horizontal="center" vertical="center"/>
    </xf>
    <xf numFmtId="0" fontId="0" fillId="16" borderId="0" xfId="0" applyFill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59" xfId="0" applyFont="1" applyBorder="1" applyAlignment="1" applyProtection="1">
      <alignment horizontal="left" vertical="top" wrapText="1"/>
    </xf>
    <xf numFmtId="0" fontId="2" fillId="0" borderId="66" xfId="0" applyFont="1" applyBorder="1" applyAlignment="1" applyProtection="1">
      <alignment horizontal="center" vertical="top" wrapText="1"/>
    </xf>
    <xf numFmtId="0" fontId="2" fillId="0" borderId="64" xfId="0" applyFont="1" applyBorder="1" applyAlignment="1" applyProtection="1">
      <alignment horizontal="center" vertical="top" wrapText="1"/>
    </xf>
    <xf numFmtId="0" fontId="0" fillId="4" borderId="0" xfId="0" applyFill="1" applyAlignment="1" applyProtection="1">
      <alignment horizontal="left" vertical="top" wrapText="1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9" fillId="13" borderId="0" xfId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wrapText="1"/>
    </xf>
    <xf numFmtId="0" fontId="15" fillId="12" borderId="14" xfId="0" applyFont="1" applyFill="1" applyBorder="1" applyAlignment="1" applyProtection="1">
      <alignment horizontal="center" vertical="center"/>
    </xf>
    <xf numFmtId="0" fontId="3" fillId="10" borderId="40" xfId="0" applyFont="1" applyFill="1" applyBorder="1" applyAlignment="1" applyProtection="1">
      <alignment horizontal="center" vertical="center"/>
    </xf>
    <xf numFmtId="0" fontId="3" fillId="10" borderId="14" xfId="0" applyFont="1" applyFill="1" applyBorder="1" applyAlignment="1" applyProtection="1">
      <alignment horizontal="center" vertical="center"/>
    </xf>
    <xf numFmtId="0" fontId="3" fillId="10" borderId="41" xfId="0" applyFont="1" applyFill="1" applyBorder="1" applyAlignment="1" applyProtection="1">
      <alignment horizontal="center" vertical="center"/>
    </xf>
    <xf numFmtId="0" fontId="3" fillId="10" borderId="42" xfId="0" applyFont="1" applyFill="1" applyBorder="1" applyAlignment="1" applyProtection="1">
      <alignment horizontal="center" vertical="center"/>
    </xf>
    <xf numFmtId="0" fontId="3" fillId="10" borderId="27" xfId="0" applyFont="1" applyFill="1" applyBorder="1" applyAlignment="1" applyProtection="1">
      <alignment horizontal="center" vertical="center"/>
    </xf>
    <xf numFmtId="0" fontId="3" fillId="10" borderId="43" xfId="0" applyFont="1" applyFill="1" applyBorder="1" applyAlignment="1" applyProtection="1">
      <alignment horizontal="center" vertical="center"/>
    </xf>
    <xf numFmtId="0" fontId="0" fillId="15" borderId="0" xfId="0" applyFill="1" applyAlignment="1" applyProtection="1">
      <alignment horizontal="center" vertical="center"/>
    </xf>
    <xf numFmtId="0" fontId="1" fillId="7" borderId="70" xfId="0" applyFont="1" applyFill="1" applyBorder="1" applyAlignment="1" applyProtection="1">
      <alignment horizontal="center" vertical="center"/>
    </xf>
    <xf numFmtId="0" fontId="1" fillId="7" borderId="51" xfId="0" applyFont="1" applyFill="1" applyBorder="1" applyAlignment="1" applyProtection="1">
      <alignment horizontal="center" vertical="center"/>
    </xf>
    <xf numFmtId="0" fontId="3" fillId="12" borderId="14" xfId="0" applyFont="1" applyFill="1" applyBorder="1" applyAlignment="1" applyProtection="1">
      <alignment horizontal="center" vertical="center"/>
      <protection locked="0"/>
    </xf>
    <xf numFmtId="164" fontId="3" fillId="1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/>
    </xf>
  </cellXfs>
  <cellStyles count="2">
    <cellStyle name="Hyperlink" xfId="1" builtinId="8"/>
    <cellStyle name="Normal" xfId="0" builtinId="0"/>
  </cellStyles>
  <dxfs count="81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8F457"/>
      <color rgb="FF42FC54"/>
      <color rgb="FFC293E5"/>
      <color rgb="FFEB5FC0"/>
      <color rgb="FFFF6165"/>
      <color rgb="FFF76859"/>
      <color rgb="FFE7BE91"/>
      <color rgb="FFFCD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16</xdr:row>
      <xdr:rowOff>214312</xdr:rowOff>
    </xdr:from>
    <xdr:to>
      <xdr:col>11</xdr:col>
      <xdr:colOff>343180</xdr:colOff>
      <xdr:row>17</xdr:row>
      <xdr:rowOff>381001</xdr:rowOff>
    </xdr:to>
    <xdr:sp macro="" textlink="">
      <xdr:nvSpPr>
        <xdr:cNvPr id="3" name="Up Arrow 2"/>
        <xdr:cNvSpPr/>
      </xdr:nvSpPr>
      <xdr:spPr>
        <a:xfrm rot="10800000">
          <a:off x="8191500" y="5000625"/>
          <a:ext cx="295555" cy="476251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438150</xdr:colOff>
      <xdr:row>16</xdr:row>
      <xdr:rowOff>222817</xdr:rowOff>
    </xdr:from>
    <xdr:to>
      <xdr:col>12</xdr:col>
      <xdr:colOff>126486</xdr:colOff>
      <xdr:row>17</xdr:row>
      <xdr:rowOff>389506</xdr:rowOff>
    </xdr:to>
    <xdr:sp macro="" textlink="">
      <xdr:nvSpPr>
        <xdr:cNvPr id="4" name="Up Arrow 3"/>
        <xdr:cNvSpPr/>
      </xdr:nvSpPr>
      <xdr:spPr>
        <a:xfrm rot="10800000">
          <a:off x="8596993" y="5077846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185057</xdr:colOff>
      <xdr:row>16</xdr:row>
      <xdr:rowOff>227238</xdr:rowOff>
    </xdr:from>
    <xdr:to>
      <xdr:col>12</xdr:col>
      <xdr:colOff>480612</xdr:colOff>
      <xdr:row>17</xdr:row>
      <xdr:rowOff>393927</xdr:rowOff>
    </xdr:to>
    <xdr:sp macro="" textlink="">
      <xdr:nvSpPr>
        <xdr:cNvPr id="5" name="Up Arrow 4"/>
        <xdr:cNvSpPr/>
      </xdr:nvSpPr>
      <xdr:spPr>
        <a:xfrm rot="10800000">
          <a:off x="8953500" y="5082267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575582</xdr:colOff>
      <xdr:row>16</xdr:row>
      <xdr:rowOff>235743</xdr:rowOff>
    </xdr:from>
    <xdr:to>
      <xdr:col>13</xdr:col>
      <xdr:colOff>263918</xdr:colOff>
      <xdr:row>17</xdr:row>
      <xdr:rowOff>402432</xdr:rowOff>
    </xdr:to>
    <xdr:sp macro="" textlink="">
      <xdr:nvSpPr>
        <xdr:cNvPr id="6" name="Up Arrow 5"/>
        <xdr:cNvSpPr/>
      </xdr:nvSpPr>
      <xdr:spPr>
        <a:xfrm rot="10800000">
          <a:off x="9344025" y="5090772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332014</xdr:colOff>
      <xdr:row>16</xdr:row>
      <xdr:rowOff>243568</xdr:rowOff>
    </xdr:from>
    <xdr:to>
      <xdr:col>14</xdr:col>
      <xdr:colOff>17969</xdr:colOff>
      <xdr:row>17</xdr:row>
      <xdr:rowOff>410257</xdr:rowOff>
    </xdr:to>
    <xdr:sp macro="" textlink="">
      <xdr:nvSpPr>
        <xdr:cNvPr id="7" name="Up Arrow 6"/>
        <xdr:cNvSpPr/>
      </xdr:nvSpPr>
      <xdr:spPr>
        <a:xfrm rot="10800000">
          <a:off x="9710057" y="5098597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112939</xdr:colOff>
      <xdr:row>16</xdr:row>
      <xdr:rowOff>252073</xdr:rowOff>
    </xdr:from>
    <xdr:to>
      <xdr:col>14</xdr:col>
      <xdr:colOff>410875</xdr:colOff>
      <xdr:row>17</xdr:row>
      <xdr:rowOff>418762</xdr:rowOff>
    </xdr:to>
    <xdr:sp macro="" textlink="">
      <xdr:nvSpPr>
        <xdr:cNvPr id="8" name="Up Arrow 7"/>
        <xdr:cNvSpPr/>
      </xdr:nvSpPr>
      <xdr:spPr>
        <a:xfrm rot="10800000">
          <a:off x="10100582" y="5107102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469446</xdr:colOff>
      <xdr:row>16</xdr:row>
      <xdr:rowOff>256494</xdr:rowOff>
    </xdr:from>
    <xdr:to>
      <xdr:col>15</xdr:col>
      <xdr:colOff>155401</xdr:colOff>
      <xdr:row>17</xdr:row>
      <xdr:rowOff>423183</xdr:rowOff>
    </xdr:to>
    <xdr:sp macro="" textlink="">
      <xdr:nvSpPr>
        <xdr:cNvPr id="9" name="Up Arrow 8"/>
        <xdr:cNvSpPr/>
      </xdr:nvSpPr>
      <xdr:spPr>
        <a:xfrm rot="10800000">
          <a:off x="10457089" y="5111523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250371</xdr:colOff>
      <xdr:row>16</xdr:row>
      <xdr:rowOff>264999</xdr:rowOff>
    </xdr:from>
    <xdr:to>
      <xdr:col>15</xdr:col>
      <xdr:colOff>548307</xdr:colOff>
      <xdr:row>17</xdr:row>
      <xdr:rowOff>431688</xdr:rowOff>
    </xdr:to>
    <xdr:sp macro="" textlink="">
      <xdr:nvSpPr>
        <xdr:cNvPr id="10" name="Up Arrow 9"/>
        <xdr:cNvSpPr/>
      </xdr:nvSpPr>
      <xdr:spPr>
        <a:xfrm rot="10800000">
          <a:off x="10847614" y="5120028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6804</xdr:colOff>
      <xdr:row>16</xdr:row>
      <xdr:rowOff>267379</xdr:rowOff>
    </xdr:from>
    <xdr:to>
      <xdr:col>16</xdr:col>
      <xdr:colOff>302359</xdr:colOff>
      <xdr:row>17</xdr:row>
      <xdr:rowOff>434068</xdr:rowOff>
    </xdr:to>
    <xdr:sp macro="" textlink="">
      <xdr:nvSpPr>
        <xdr:cNvPr id="11" name="Up Arrow 10"/>
        <xdr:cNvSpPr/>
      </xdr:nvSpPr>
      <xdr:spPr>
        <a:xfrm rot="10800000">
          <a:off x="11213647" y="5122408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397329</xdr:colOff>
      <xdr:row>16</xdr:row>
      <xdr:rowOff>275884</xdr:rowOff>
    </xdr:from>
    <xdr:to>
      <xdr:col>17</xdr:col>
      <xdr:colOff>85665</xdr:colOff>
      <xdr:row>17</xdr:row>
      <xdr:rowOff>442573</xdr:rowOff>
    </xdr:to>
    <xdr:sp macro="" textlink="">
      <xdr:nvSpPr>
        <xdr:cNvPr id="12" name="Up Arrow 11"/>
        <xdr:cNvSpPr/>
      </xdr:nvSpPr>
      <xdr:spPr>
        <a:xfrm rot="10800000">
          <a:off x="11604172" y="5130913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54429</xdr:colOff>
      <xdr:row>19</xdr:row>
      <xdr:rowOff>4083</xdr:rowOff>
    </xdr:from>
    <xdr:to>
      <xdr:col>11</xdr:col>
      <xdr:colOff>349984</xdr:colOff>
      <xdr:row>20</xdr:row>
      <xdr:rowOff>170771</xdr:rowOff>
    </xdr:to>
    <xdr:sp macro="" textlink="">
      <xdr:nvSpPr>
        <xdr:cNvPr id="13" name="Up Arrow 12"/>
        <xdr:cNvSpPr/>
      </xdr:nvSpPr>
      <xdr:spPr>
        <a:xfrm>
          <a:off x="8213272" y="6056540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444954</xdr:colOff>
      <xdr:row>19</xdr:row>
      <xdr:rowOff>12588</xdr:rowOff>
    </xdr:from>
    <xdr:to>
      <xdr:col>12</xdr:col>
      <xdr:colOff>133290</xdr:colOff>
      <xdr:row>20</xdr:row>
      <xdr:rowOff>179276</xdr:rowOff>
    </xdr:to>
    <xdr:sp macro="" textlink="">
      <xdr:nvSpPr>
        <xdr:cNvPr id="14" name="Up Arrow 13"/>
        <xdr:cNvSpPr/>
      </xdr:nvSpPr>
      <xdr:spPr>
        <a:xfrm>
          <a:off x="8603797" y="6065045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191861</xdr:colOff>
      <xdr:row>19</xdr:row>
      <xdr:rowOff>17009</xdr:rowOff>
    </xdr:from>
    <xdr:to>
      <xdr:col>12</xdr:col>
      <xdr:colOff>487416</xdr:colOff>
      <xdr:row>20</xdr:row>
      <xdr:rowOff>183697</xdr:rowOff>
    </xdr:to>
    <xdr:sp macro="" textlink="">
      <xdr:nvSpPr>
        <xdr:cNvPr id="15" name="Up Arrow 14"/>
        <xdr:cNvSpPr/>
      </xdr:nvSpPr>
      <xdr:spPr>
        <a:xfrm>
          <a:off x="8960304" y="6069466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582386</xdr:colOff>
      <xdr:row>19</xdr:row>
      <xdr:rowOff>25514</xdr:rowOff>
    </xdr:from>
    <xdr:to>
      <xdr:col>13</xdr:col>
      <xdr:colOff>270722</xdr:colOff>
      <xdr:row>20</xdr:row>
      <xdr:rowOff>192202</xdr:rowOff>
    </xdr:to>
    <xdr:sp macro="" textlink="">
      <xdr:nvSpPr>
        <xdr:cNvPr id="16" name="Up Arrow 15"/>
        <xdr:cNvSpPr/>
      </xdr:nvSpPr>
      <xdr:spPr>
        <a:xfrm>
          <a:off x="9350829" y="6077971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338818</xdr:colOff>
      <xdr:row>19</xdr:row>
      <xdr:rowOff>33339</xdr:rowOff>
    </xdr:from>
    <xdr:to>
      <xdr:col>14</xdr:col>
      <xdr:colOff>24773</xdr:colOff>
      <xdr:row>20</xdr:row>
      <xdr:rowOff>200027</xdr:rowOff>
    </xdr:to>
    <xdr:sp macro="" textlink="">
      <xdr:nvSpPr>
        <xdr:cNvPr id="17" name="Up Arrow 16"/>
        <xdr:cNvSpPr/>
      </xdr:nvSpPr>
      <xdr:spPr>
        <a:xfrm>
          <a:off x="9716861" y="6085796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119743</xdr:colOff>
      <xdr:row>19</xdr:row>
      <xdr:rowOff>41844</xdr:rowOff>
    </xdr:from>
    <xdr:to>
      <xdr:col>14</xdr:col>
      <xdr:colOff>417679</xdr:colOff>
      <xdr:row>20</xdr:row>
      <xdr:rowOff>208532</xdr:rowOff>
    </xdr:to>
    <xdr:sp macro="" textlink="">
      <xdr:nvSpPr>
        <xdr:cNvPr id="18" name="Up Arrow 17"/>
        <xdr:cNvSpPr/>
      </xdr:nvSpPr>
      <xdr:spPr>
        <a:xfrm>
          <a:off x="10107386" y="6094301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476250</xdr:colOff>
      <xdr:row>19</xdr:row>
      <xdr:rowOff>46265</xdr:rowOff>
    </xdr:from>
    <xdr:to>
      <xdr:col>15</xdr:col>
      <xdr:colOff>162205</xdr:colOff>
      <xdr:row>20</xdr:row>
      <xdr:rowOff>212953</xdr:rowOff>
    </xdr:to>
    <xdr:sp macro="" textlink="">
      <xdr:nvSpPr>
        <xdr:cNvPr id="19" name="Up Arrow 18"/>
        <xdr:cNvSpPr/>
      </xdr:nvSpPr>
      <xdr:spPr>
        <a:xfrm>
          <a:off x="10463893" y="6098722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257175</xdr:colOff>
      <xdr:row>19</xdr:row>
      <xdr:rowOff>54770</xdr:rowOff>
    </xdr:from>
    <xdr:to>
      <xdr:col>15</xdr:col>
      <xdr:colOff>555111</xdr:colOff>
      <xdr:row>20</xdr:row>
      <xdr:rowOff>221458</xdr:rowOff>
    </xdr:to>
    <xdr:sp macro="" textlink="">
      <xdr:nvSpPr>
        <xdr:cNvPr id="20" name="Up Arrow 19"/>
        <xdr:cNvSpPr/>
      </xdr:nvSpPr>
      <xdr:spPr>
        <a:xfrm>
          <a:off x="10854418" y="6107227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13608</xdr:colOff>
      <xdr:row>19</xdr:row>
      <xdr:rowOff>57150</xdr:rowOff>
    </xdr:from>
    <xdr:to>
      <xdr:col>16</xdr:col>
      <xdr:colOff>309163</xdr:colOff>
      <xdr:row>20</xdr:row>
      <xdr:rowOff>223838</xdr:rowOff>
    </xdr:to>
    <xdr:sp macro="" textlink="">
      <xdr:nvSpPr>
        <xdr:cNvPr id="21" name="Up Arrow 20"/>
        <xdr:cNvSpPr/>
      </xdr:nvSpPr>
      <xdr:spPr>
        <a:xfrm>
          <a:off x="11220451" y="6109607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404133</xdr:colOff>
      <xdr:row>19</xdr:row>
      <xdr:rowOff>65655</xdr:rowOff>
    </xdr:from>
    <xdr:to>
      <xdr:col>17</xdr:col>
      <xdr:colOff>92469</xdr:colOff>
      <xdr:row>20</xdr:row>
      <xdr:rowOff>232343</xdr:rowOff>
    </xdr:to>
    <xdr:sp macro="" textlink="">
      <xdr:nvSpPr>
        <xdr:cNvPr id="22" name="Up Arrow 21"/>
        <xdr:cNvSpPr/>
      </xdr:nvSpPr>
      <xdr:spPr>
        <a:xfrm>
          <a:off x="11610976" y="6118112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203586</xdr:colOff>
      <xdr:row>11</xdr:row>
      <xdr:rowOff>8333</xdr:rowOff>
    </xdr:from>
    <xdr:to>
      <xdr:col>21</xdr:col>
      <xdr:colOff>78921</xdr:colOff>
      <xdr:row>11</xdr:row>
      <xdr:rowOff>301785</xdr:rowOff>
    </xdr:to>
    <xdr:sp macro="" textlink="">
      <xdr:nvSpPr>
        <xdr:cNvPr id="9" name="Up Arrow 8"/>
        <xdr:cNvSpPr/>
      </xdr:nvSpPr>
      <xdr:spPr>
        <a:xfrm rot="16200000">
          <a:off x="15577428" y="3408266"/>
          <a:ext cx="293452" cy="484935"/>
        </a:xfrm>
        <a:prstGeom prst="up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ET%20Files\IET%20Students\Advising\Advising%20Fillable%20Sheets\Version%202\oshe_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HE"/>
      <sheetName val="Advising Sheet"/>
      <sheetName val="Standing"/>
      <sheetName val="Selection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utheastern.edu/acad_research/depts/iet/undergrad_degree/it/pdfs/dd_aas_flow_chart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35"/>
  <sheetViews>
    <sheetView tabSelected="1" zoomScale="85" zoomScaleNormal="85" workbookViewId="0">
      <selection activeCell="D4" sqref="D4:E4"/>
    </sheetView>
  </sheetViews>
  <sheetFormatPr defaultRowHeight="15" x14ac:dyDescent="0.25"/>
  <cols>
    <col min="1" max="1" width="3.7109375" style="81" bestFit="1" customWidth="1"/>
    <col min="2" max="2" width="5.85546875" style="81" customWidth="1"/>
    <col min="3" max="3" width="8.85546875" style="9" customWidth="1"/>
    <col min="4" max="4" width="11.28515625" style="16" customWidth="1"/>
    <col min="5" max="5" width="35.85546875" style="93" customWidth="1"/>
    <col min="6" max="6" width="7.5703125" style="93" customWidth="1"/>
    <col min="7" max="7" width="9.42578125" style="83" customWidth="1"/>
    <col min="8" max="8" width="11.28515625" style="16" customWidth="1"/>
    <col min="9" max="9" width="34.5703125" style="94" customWidth="1"/>
    <col min="10" max="10" width="3.7109375" style="92" bestFit="1" customWidth="1"/>
    <col min="11" max="16384" width="9.140625" style="51"/>
  </cols>
  <sheetData>
    <row r="1" spans="1:29" s="59" customForma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29" s="60" customFormat="1" ht="21" customHeight="1" x14ac:dyDescent="0.35">
      <c r="A2" s="131" t="s">
        <v>66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29" ht="13.5" customHeight="1" x14ac:dyDescent="0.25">
      <c r="A3" s="109" t="s">
        <v>56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29" ht="15.75" customHeight="1" thickBot="1" x14ac:dyDescent="0.3">
      <c r="A4" s="18" t="s">
        <v>6</v>
      </c>
      <c r="B4" s="18"/>
      <c r="C4" s="61"/>
      <c r="D4" s="130"/>
      <c r="E4" s="130"/>
      <c r="F4" s="62"/>
      <c r="G4" s="62"/>
      <c r="H4" s="63" t="s">
        <v>41</v>
      </c>
      <c r="I4" s="110"/>
      <c r="J4" s="110"/>
    </row>
    <row r="5" spans="1:29" s="9" customFormat="1" ht="18" customHeight="1" thickBot="1" x14ac:dyDescent="0.25">
      <c r="A5" s="6"/>
      <c r="B5" s="5" t="s">
        <v>48</v>
      </c>
      <c r="C5" s="5" t="s">
        <v>17</v>
      </c>
      <c r="D5" s="5" t="s">
        <v>13</v>
      </c>
      <c r="E5" s="5" t="s">
        <v>7</v>
      </c>
      <c r="F5" s="5" t="s">
        <v>48</v>
      </c>
      <c r="G5" s="5" t="s">
        <v>17</v>
      </c>
      <c r="H5" s="5" t="s">
        <v>13</v>
      </c>
      <c r="I5" s="7" t="s">
        <v>8</v>
      </c>
      <c r="J5" s="8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22.5" customHeight="1" thickTop="1" thickBot="1" x14ac:dyDescent="0.3">
      <c r="A6" s="64"/>
      <c r="B6" s="52"/>
      <c r="C6" s="19" t="s">
        <v>14</v>
      </c>
      <c r="D6" s="4" t="s">
        <v>1</v>
      </c>
      <c r="E6" s="20" t="s">
        <v>9</v>
      </c>
      <c r="F6" s="52"/>
      <c r="G6" s="22" t="s">
        <v>14</v>
      </c>
      <c r="H6" s="4" t="s">
        <v>1</v>
      </c>
      <c r="I6" s="100" t="s">
        <v>10</v>
      </c>
      <c r="J6" s="133" t="s">
        <v>68</v>
      </c>
    </row>
    <row r="7" spans="1:29" ht="21.75" customHeight="1" thickTop="1" thickBot="1" x14ac:dyDescent="0.3">
      <c r="A7" s="65"/>
      <c r="B7" s="52"/>
      <c r="C7" s="24" t="s">
        <v>14</v>
      </c>
      <c r="D7" s="4" t="s">
        <v>1</v>
      </c>
      <c r="E7" s="25" t="s">
        <v>11</v>
      </c>
      <c r="F7" s="52"/>
      <c r="G7" s="24" t="s">
        <v>15</v>
      </c>
      <c r="H7" s="4" t="s">
        <v>1</v>
      </c>
      <c r="I7" s="66" t="s">
        <v>57</v>
      </c>
      <c r="J7" s="134"/>
      <c r="L7" s="127" t="s">
        <v>37</v>
      </c>
      <c r="M7" s="127"/>
      <c r="N7" s="127"/>
      <c r="O7" s="127"/>
      <c r="P7" s="127"/>
    </row>
    <row r="8" spans="1:29" ht="28.5" customHeight="1" thickTop="1" thickBot="1" x14ac:dyDescent="0.3">
      <c r="A8" s="67"/>
      <c r="B8" s="27"/>
      <c r="C8" s="115" t="s">
        <v>51</v>
      </c>
      <c r="D8" s="116"/>
      <c r="E8" s="117"/>
      <c r="F8" s="52"/>
      <c r="G8" s="24" t="s">
        <v>15</v>
      </c>
      <c r="H8" s="4" t="s">
        <v>1</v>
      </c>
      <c r="I8" s="68" t="s">
        <v>58</v>
      </c>
      <c r="J8" s="134"/>
      <c r="L8" s="127"/>
      <c r="M8" s="127"/>
      <c r="N8" s="127"/>
      <c r="O8" s="127"/>
      <c r="P8" s="127"/>
    </row>
    <row r="9" spans="1:29" ht="28.5" customHeight="1" thickTop="1" thickBot="1" x14ac:dyDescent="0.3">
      <c r="A9" s="69"/>
      <c r="B9" s="52"/>
      <c r="C9" s="24" t="s">
        <v>14</v>
      </c>
      <c r="D9" s="4" t="s">
        <v>1</v>
      </c>
      <c r="E9" s="25" t="s">
        <v>32</v>
      </c>
      <c r="F9" s="52"/>
      <c r="G9" s="24" t="s">
        <v>15</v>
      </c>
      <c r="H9" s="4" t="s">
        <v>1</v>
      </c>
      <c r="I9" s="68" t="s">
        <v>59</v>
      </c>
      <c r="J9" s="134"/>
      <c r="L9" s="127"/>
      <c r="M9" s="127"/>
      <c r="N9" s="127"/>
      <c r="O9" s="127"/>
      <c r="P9" s="127"/>
    </row>
    <row r="10" spans="1:29" ht="28.5" customHeight="1" thickTop="1" thickBot="1" x14ac:dyDescent="0.3">
      <c r="A10" s="70"/>
      <c r="B10" s="52"/>
      <c r="C10" s="24" t="s">
        <v>14</v>
      </c>
      <c r="D10" s="4" t="s">
        <v>1</v>
      </c>
      <c r="E10" s="25" t="s">
        <v>33</v>
      </c>
      <c r="F10" s="52"/>
      <c r="G10" s="24" t="s">
        <v>15</v>
      </c>
      <c r="H10" s="4" t="s">
        <v>1</v>
      </c>
      <c r="I10" s="68" t="s">
        <v>60</v>
      </c>
      <c r="J10" s="134"/>
      <c r="L10" s="127"/>
      <c r="M10" s="127"/>
      <c r="N10" s="127"/>
      <c r="O10" s="127"/>
      <c r="P10" s="127"/>
    </row>
    <row r="11" spans="1:29" ht="26.25" customHeight="1" thickTop="1" thickBot="1" x14ac:dyDescent="0.3">
      <c r="A11" s="67"/>
      <c r="B11" s="27"/>
      <c r="C11" s="135" t="s">
        <v>52</v>
      </c>
      <c r="D11" s="136"/>
      <c r="E11" s="137"/>
      <c r="F11" s="52"/>
      <c r="G11" s="24" t="s">
        <v>15</v>
      </c>
      <c r="H11" s="4" t="s">
        <v>1</v>
      </c>
      <c r="I11" s="101" t="s">
        <v>74</v>
      </c>
      <c r="J11" s="134"/>
      <c r="L11" s="127"/>
      <c r="M11" s="127"/>
      <c r="N11" s="127"/>
      <c r="O11" s="127"/>
      <c r="P11" s="127"/>
    </row>
    <row r="12" spans="1:29" ht="30" customHeight="1" thickTop="1" thickBot="1" x14ac:dyDescent="0.3">
      <c r="A12" s="70"/>
      <c r="B12" s="52"/>
      <c r="C12" s="102" t="s">
        <v>14</v>
      </c>
      <c r="D12" s="13" t="s">
        <v>1</v>
      </c>
      <c r="E12" s="103" t="s">
        <v>23</v>
      </c>
      <c r="F12" s="52"/>
      <c r="G12" s="24" t="s">
        <v>15</v>
      </c>
      <c r="H12" s="4" t="s">
        <v>1</v>
      </c>
      <c r="I12" s="57" t="s">
        <v>70</v>
      </c>
      <c r="J12" s="134"/>
      <c r="L12" s="127"/>
      <c r="M12" s="127"/>
      <c r="N12" s="127"/>
      <c r="O12" s="127"/>
      <c r="P12" s="127"/>
    </row>
    <row r="13" spans="1:29" ht="30.75" customHeight="1" thickTop="1" thickBot="1" x14ac:dyDescent="0.3">
      <c r="A13" s="67"/>
      <c r="B13" s="27"/>
      <c r="C13" s="115" t="s">
        <v>53</v>
      </c>
      <c r="D13" s="116"/>
      <c r="E13" s="117"/>
      <c r="F13" s="99"/>
      <c r="G13" s="118" t="s">
        <v>65</v>
      </c>
      <c r="H13" s="119"/>
      <c r="I13" s="120"/>
      <c r="J13" s="134"/>
      <c r="L13" s="127"/>
      <c r="M13" s="127"/>
      <c r="N13" s="127"/>
      <c r="O13" s="127"/>
      <c r="P13" s="127"/>
    </row>
    <row r="14" spans="1:29" ht="24.95" customHeight="1" thickTop="1" thickBot="1" x14ac:dyDescent="0.3">
      <c r="A14" s="70"/>
      <c r="B14" s="52"/>
      <c r="C14" s="22" t="s">
        <v>14</v>
      </c>
      <c r="D14" s="14" t="s">
        <v>1</v>
      </c>
      <c r="E14" s="20" t="s">
        <v>34</v>
      </c>
      <c r="F14" s="52"/>
      <c r="G14" s="24" t="s">
        <v>15</v>
      </c>
      <c r="H14" s="4" t="s">
        <v>1</v>
      </c>
      <c r="I14" s="74" t="s">
        <v>61</v>
      </c>
      <c r="J14" s="134"/>
    </row>
    <row r="15" spans="1:29" ht="24.95" customHeight="1" thickTop="1" thickBot="1" x14ac:dyDescent="0.3">
      <c r="A15" s="69"/>
      <c r="B15" s="52"/>
      <c r="C15" s="24" t="s">
        <v>14</v>
      </c>
      <c r="D15" s="4" t="s">
        <v>1</v>
      </c>
      <c r="E15" s="25" t="s">
        <v>35</v>
      </c>
      <c r="F15" s="52"/>
      <c r="G15" s="24" t="s">
        <v>15</v>
      </c>
      <c r="H15" s="4" t="s">
        <v>1</v>
      </c>
      <c r="I15" s="75" t="s">
        <v>63</v>
      </c>
      <c r="J15" s="134"/>
    </row>
    <row r="16" spans="1:29" ht="28.5" customHeight="1" thickTop="1" thickBot="1" x14ac:dyDescent="0.3">
      <c r="A16" s="76"/>
      <c r="B16" s="52"/>
      <c r="C16" s="24" t="s">
        <v>14</v>
      </c>
      <c r="D16" s="4" t="s">
        <v>1</v>
      </c>
      <c r="E16" s="25" t="s">
        <v>12</v>
      </c>
      <c r="F16" s="52"/>
      <c r="G16" s="56" t="s">
        <v>62</v>
      </c>
      <c r="H16" s="4" t="s">
        <v>1</v>
      </c>
      <c r="I16" s="77" t="s">
        <v>64</v>
      </c>
      <c r="J16" s="134"/>
    </row>
    <row r="17" spans="1:17" ht="24.95" customHeight="1" thickTop="1" thickBot="1" x14ac:dyDescent="0.3">
      <c r="A17" s="78"/>
      <c r="B17" s="27"/>
      <c r="C17" s="115" t="s">
        <v>54</v>
      </c>
      <c r="D17" s="116"/>
      <c r="E17" s="117"/>
      <c r="F17" s="52"/>
      <c r="G17" s="56" t="s">
        <v>62</v>
      </c>
      <c r="H17" s="4" t="s">
        <v>1</v>
      </c>
      <c r="I17" s="79" t="s">
        <v>73</v>
      </c>
      <c r="J17" s="134"/>
    </row>
    <row r="18" spans="1:17" ht="34.5" customHeight="1" thickTop="1" thickBot="1" x14ac:dyDescent="0.3">
      <c r="A18" s="76"/>
      <c r="B18" s="52"/>
      <c r="C18" s="22" t="s">
        <v>14</v>
      </c>
      <c r="D18" s="14" t="s">
        <v>1</v>
      </c>
      <c r="E18" s="20" t="s">
        <v>30</v>
      </c>
      <c r="F18" s="27"/>
      <c r="G18" s="121"/>
      <c r="H18" s="122"/>
      <c r="I18" s="123"/>
      <c r="J18" s="134"/>
    </row>
    <row r="19" spans="1:17" ht="28.5" customHeight="1" thickTop="1" thickBot="1" x14ac:dyDescent="0.3">
      <c r="A19" s="76"/>
      <c r="B19" s="52"/>
      <c r="C19" s="24" t="s">
        <v>14</v>
      </c>
      <c r="D19" s="4" t="s">
        <v>1</v>
      </c>
      <c r="E19" s="25" t="s">
        <v>31</v>
      </c>
      <c r="F19" s="27"/>
      <c r="G19" s="124"/>
      <c r="H19" s="125"/>
      <c r="I19" s="126"/>
      <c r="J19" s="134"/>
      <c r="L19" s="128" t="s">
        <v>18</v>
      </c>
      <c r="M19" s="128"/>
      <c r="N19" s="128"/>
      <c r="O19" s="128"/>
      <c r="P19" s="129" t="s">
        <v>2</v>
      </c>
      <c r="Q19" s="129"/>
    </row>
    <row r="20" spans="1:17" ht="15" customHeight="1" x14ac:dyDescent="0.25">
      <c r="A20" s="113">
        <v>45076</v>
      </c>
      <c r="B20" s="114"/>
      <c r="C20" s="114"/>
      <c r="D20" s="114"/>
      <c r="E20" s="114"/>
      <c r="F20" s="58"/>
      <c r="G20" s="111" t="s">
        <v>69</v>
      </c>
      <c r="H20" s="112"/>
      <c r="I20" s="112"/>
      <c r="J20" s="112"/>
      <c r="M20" s="104"/>
    </row>
    <row r="21" spans="1:17" ht="24.95" customHeight="1" x14ac:dyDescent="0.25">
      <c r="D21" s="9"/>
      <c r="E21" s="82"/>
      <c r="F21" s="82"/>
      <c r="H21" s="9"/>
      <c r="I21" s="84"/>
      <c r="J21" s="85"/>
    </row>
    <row r="22" spans="1:17" ht="24.95" customHeight="1" x14ac:dyDescent="0.25">
      <c r="D22" s="9"/>
      <c r="E22" s="86"/>
      <c r="F22" s="86"/>
      <c r="G22" s="87"/>
      <c r="H22" s="105"/>
      <c r="I22" s="106"/>
      <c r="J22" s="85"/>
    </row>
    <row r="23" spans="1:17" ht="24.95" customHeight="1" x14ac:dyDescent="0.25">
      <c r="D23" s="9"/>
      <c r="E23" s="86"/>
      <c r="F23" s="86"/>
      <c r="G23" s="87"/>
      <c r="H23" s="39"/>
      <c r="I23" s="107"/>
      <c r="J23" s="85"/>
    </row>
    <row r="24" spans="1:17" ht="24.95" customHeight="1" x14ac:dyDescent="0.25">
      <c r="D24" s="9"/>
      <c r="E24" s="88"/>
      <c r="F24" s="88"/>
      <c r="G24" s="89"/>
      <c r="H24" s="39"/>
      <c r="I24" s="107"/>
      <c r="J24" s="85"/>
    </row>
    <row r="25" spans="1:17" ht="24.95" customHeight="1" x14ac:dyDescent="0.25">
      <c r="E25" s="86"/>
      <c r="F25" s="86"/>
      <c r="G25" s="87"/>
      <c r="H25" s="90"/>
      <c r="I25" s="91"/>
    </row>
    <row r="26" spans="1:17" ht="30" customHeight="1" x14ac:dyDescent="0.25">
      <c r="E26" s="86"/>
      <c r="F26" s="86"/>
      <c r="G26" s="87"/>
      <c r="H26" s="90"/>
      <c r="I26" s="91"/>
    </row>
    <row r="27" spans="1:17" ht="30" customHeight="1" x14ac:dyDescent="0.25"/>
    <row r="28" spans="1:17" ht="30" customHeight="1" x14ac:dyDescent="0.25"/>
    <row r="29" spans="1:17" ht="30" customHeight="1" x14ac:dyDescent="0.25"/>
    <row r="30" spans="1:17" ht="30" customHeight="1" x14ac:dyDescent="0.25"/>
    <row r="31" spans="1:17" ht="30" customHeight="1" x14ac:dyDescent="0.25"/>
    <row r="32" spans="1:17" ht="30" customHeight="1" x14ac:dyDescent="0.25"/>
    <row r="33" ht="30" customHeight="1" x14ac:dyDescent="0.25"/>
    <row r="34" ht="30" customHeight="1" x14ac:dyDescent="0.25"/>
    <row r="35" ht="30" customHeight="1" x14ac:dyDescent="0.25"/>
  </sheetData>
  <sheetProtection algorithmName="SHA-512" hashValue="qxZDt0P4Q9wmzNNEt1l4zNJCrJq8laKskim0HKfpUOinvGaHxyGbia56A5vfP1abBwXVCxm2SDGss7k7NddjWQ==" saltValue="rN5qpVFRdOOxcI4ytI2Mbw==" spinCount="100000" sheet="1" selectLockedCells="1"/>
  <mergeCells count="17">
    <mergeCell ref="L7:P13"/>
    <mergeCell ref="L19:O19"/>
    <mergeCell ref="P19:Q19"/>
    <mergeCell ref="D4:E4"/>
    <mergeCell ref="A2:K2"/>
    <mergeCell ref="J6:J19"/>
    <mergeCell ref="C11:E11"/>
    <mergeCell ref="C13:E13"/>
    <mergeCell ref="A1:J1"/>
    <mergeCell ref="A3:J3"/>
    <mergeCell ref="I4:J4"/>
    <mergeCell ref="G20:J20"/>
    <mergeCell ref="A20:E20"/>
    <mergeCell ref="C8:E8"/>
    <mergeCell ref="C17:E17"/>
    <mergeCell ref="G13:I13"/>
    <mergeCell ref="G18:I19"/>
  </mergeCells>
  <conditionalFormatting sqref="D6:D8">
    <cfRule type="containsText" dxfId="80" priority="75" operator="containsText" text="NO">
      <formula>NOT(ISERROR(SEARCH("NO",D6)))</formula>
    </cfRule>
    <cfRule type="containsText" dxfId="79" priority="76" operator="containsText" text="YES">
      <formula>NOT(ISERROR(SEARCH("YES",D6)))</formula>
    </cfRule>
  </conditionalFormatting>
  <conditionalFormatting sqref="H6:H12">
    <cfRule type="containsText" dxfId="78" priority="73" operator="containsText" text="NO">
      <formula>NOT(ISERROR(SEARCH("NO",H6)))</formula>
    </cfRule>
    <cfRule type="containsText" dxfId="77" priority="74" operator="containsText" text="YES">
      <formula>NOT(ISERROR(SEARCH("YES",H6)))</formula>
    </cfRule>
  </conditionalFormatting>
  <conditionalFormatting sqref="P19">
    <cfRule type="containsText" dxfId="76" priority="58" operator="containsText" text="NO">
      <formula>NOT(ISERROR(SEARCH("NO",P19)))</formula>
    </cfRule>
    <cfRule type="containsText" dxfId="75" priority="59" operator="containsText" text="YES">
      <formula>NOT(ISERROR(SEARCH("YES",P19)))</formula>
    </cfRule>
  </conditionalFormatting>
  <conditionalFormatting sqref="D9:D10">
    <cfRule type="containsText" dxfId="74" priority="23" operator="containsText" text="NO">
      <formula>NOT(ISERROR(SEARCH("NO",D9)))</formula>
    </cfRule>
    <cfRule type="containsText" dxfId="73" priority="24" operator="containsText" text="YES">
      <formula>NOT(ISERROR(SEARCH("YES",D9)))</formula>
    </cfRule>
  </conditionalFormatting>
  <conditionalFormatting sqref="D11">
    <cfRule type="containsText" dxfId="72" priority="21" operator="containsText" text="NO">
      <formula>NOT(ISERROR(SEARCH("NO",D11)))</formula>
    </cfRule>
    <cfRule type="containsText" dxfId="71" priority="22" operator="containsText" text="YES">
      <formula>NOT(ISERROR(SEARCH("YES",D11)))</formula>
    </cfRule>
  </conditionalFormatting>
  <conditionalFormatting sqref="D12">
    <cfRule type="containsText" dxfId="70" priority="19" operator="containsText" text="NO">
      <formula>NOT(ISERROR(SEARCH("NO",D12)))</formula>
    </cfRule>
    <cfRule type="containsText" dxfId="69" priority="20" operator="containsText" text="YES">
      <formula>NOT(ISERROR(SEARCH("YES",D12)))</formula>
    </cfRule>
  </conditionalFormatting>
  <conditionalFormatting sqref="D13">
    <cfRule type="containsText" dxfId="68" priority="17" operator="containsText" text="NO">
      <formula>NOT(ISERROR(SEARCH("NO",D13)))</formula>
    </cfRule>
    <cfRule type="containsText" dxfId="67" priority="18" operator="containsText" text="YES">
      <formula>NOT(ISERROR(SEARCH("YES",D13)))</formula>
    </cfRule>
  </conditionalFormatting>
  <conditionalFormatting sqref="D14">
    <cfRule type="containsText" dxfId="66" priority="15" operator="containsText" text="NO">
      <formula>NOT(ISERROR(SEARCH("NO",D14)))</formula>
    </cfRule>
    <cfRule type="containsText" dxfId="65" priority="16" operator="containsText" text="YES">
      <formula>NOT(ISERROR(SEARCH("YES",D14)))</formula>
    </cfRule>
  </conditionalFormatting>
  <conditionalFormatting sqref="D15">
    <cfRule type="containsText" dxfId="64" priority="13" operator="containsText" text="NO">
      <formula>NOT(ISERROR(SEARCH("NO",D15)))</formula>
    </cfRule>
    <cfRule type="containsText" dxfId="63" priority="14" operator="containsText" text="YES">
      <formula>NOT(ISERROR(SEARCH("YES",D15)))</formula>
    </cfRule>
  </conditionalFormatting>
  <conditionalFormatting sqref="D16">
    <cfRule type="containsText" dxfId="62" priority="11" operator="containsText" text="NO">
      <formula>NOT(ISERROR(SEARCH("NO",D16)))</formula>
    </cfRule>
    <cfRule type="containsText" dxfId="61" priority="12" operator="containsText" text="YES">
      <formula>NOT(ISERROR(SEARCH("YES",D16)))</formula>
    </cfRule>
  </conditionalFormatting>
  <conditionalFormatting sqref="D17:D19">
    <cfRule type="containsText" dxfId="60" priority="9" operator="containsText" text="NO">
      <formula>NOT(ISERROR(SEARCH("NO",D17)))</formula>
    </cfRule>
    <cfRule type="containsText" dxfId="59" priority="10" operator="containsText" text="YES">
      <formula>NOT(ISERROR(SEARCH("YES",D17)))</formula>
    </cfRule>
  </conditionalFormatting>
  <conditionalFormatting sqref="H14">
    <cfRule type="containsText" dxfId="58" priority="7" operator="containsText" text="NO">
      <formula>NOT(ISERROR(SEARCH("NO",H14)))</formula>
    </cfRule>
    <cfRule type="containsText" dxfId="57" priority="8" operator="containsText" text="YES">
      <formula>NOT(ISERROR(SEARCH("YES",H14)))</formula>
    </cfRule>
  </conditionalFormatting>
  <conditionalFormatting sqref="H15">
    <cfRule type="containsText" dxfId="56" priority="5" operator="containsText" text="NO">
      <formula>NOT(ISERROR(SEARCH("NO",H15)))</formula>
    </cfRule>
    <cfRule type="containsText" dxfId="55" priority="6" operator="containsText" text="YES">
      <formula>NOT(ISERROR(SEARCH("YES",H15)))</formula>
    </cfRule>
  </conditionalFormatting>
  <conditionalFormatting sqref="H16">
    <cfRule type="containsText" dxfId="54" priority="3" operator="containsText" text="NO">
      <formula>NOT(ISERROR(SEARCH("NO",H16)))</formula>
    </cfRule>
    <cfRule type="containsText" dxfId="53" priority="4" operator="containsText" text="YES">
      <formula>NOT(ISERROR(SEARCH("YES",H16)))</formula>
    </cfRule>
  </conditionalFormatting>
  <conditionalFormatting sqref="H17">
    <cfRule type="containsText" dxfId="52" priority="1" operator="containsText" text="NO">
      <formula>NOT(ISERROR(SEARCH("NO",H17)))</formula>
    </cfRule>
    <cfRule type="containsText" dxfId="51" priority="2" operator="containsText" text="YES">
      <formula>NOT(ISERROR(SEARCH("YES",H17)))</formula>
    </cfRule>
  </conditionalFormatting>
  <pageMargins left="0.2" right="0.2" top="0.25" bottom="0.25" header="0.3" footer="0.3"/>
  <pageSetup orientation="portrait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Selections!$A$1:$A$2</xm:f>
          </x14:formula1>
          <xm:sqref>D6:D19 H6:H12 H14:H17</xm:sqref>
        </x14:dataValidation>
        <x14:dataValidation type="list" showInputMessage="1" showErrorMessage="1">
          <x14:formula1>
            <xm:f>Selections!$C$1:$C$6</xm:f>
          </x14:formula1>
          <xm:sqref>F6:F17</xm:sqref>
        </x14:dataValidation>
        <x14:dataValidation type="list" showInputMessage="1" showErrorMessage="1">
          <x14:formula1>
            <xm:f>Selections!$B$1:$B$7</xm:f>
          </x14:formula1>
          <xm:sqref>B6:B7 B9:B10 B12 B14:B16 B18:B19</xm:sqref>
        </x14:dataValidation>
        <x14:dataValidation type="list" allowBlank="1" showInputMessage="1" showErrorMessage="1">
          <x14:formula1>
            <xm:f>Selections!$D$2:$D$5</xm:f>
          </x14:formula1>
          <xm:sqref>P19:Q19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0"/>
  <sheetViews>
    <sheetView zoomScaleNormal="100" workbookViewId="0">
      <selection activeCell="G22" sqref="G22"/>
    </sheetView>
  </sheetViews>
  <sheetFormatPr defaultRowHeight="15" x14ac:dyDescent="0.25"/>
  <cols>
    <col min="1" max="1" width="3.7109375" style="81" bestFit="1" customWidth="1"/>
    <col min="2" max="2" width="9.5703125" style="9" customWidth="1"/>
    <col min="3" max="3" width="11" style="16" customWidth="1"/>
    <col min="4" max="4" width="33.42578125" style="93" customWidth="1"/>
    <col min="5" max="5" width="9" style="93" customWidth="1"/>
    <col min="6" max="6" width="9.42578125" style="83" customWidth="1"/>
    <col min="7" max="7" width="12" style="16" customWidth="1"/>
    <col min="8" max="8" width="31.42578125" style="94" customWidth="1"/>
    <col min="9" max="9" width="3.7109375" style="92" bestFit="1" customWidth="1"/>
    <col min="10" max="10" width="9.140625" style="16"/>
    <col min="11" max="14" width="9.140625" style="51"/>
    <col min="15" max="15" width="10.28515625" style="51" customWidth="1"/>
    <col min="16" max="16" width="12" style="51" customWidth="1"/>
    <col min="17" max="17" width="10.140625" style="51" customWidth="1"/>
    <col min="18" max="18" width="10.7109375" style="51" customWidth="1"/>
    <col min="19" max="19" width="11" style="51" customWidth="1"/>
    <col min="20" max="20" width="10.85546875" style="51" customWidth="1"/>
    <col min="21" max="16384" width="9.140625" style="51"/>
  </cols>
  <sheetData>
    <row r="1" spans="1:22" s="59" customForma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6"/>
      <c r="K1" s="51"/>
    </row>
    <row r="2" spans="1:22" s="60" customFormat="1" ht="21" customHeight="1" x14ac:dyDescent="0.35">
      <c r="A2" s="131" t="s">
        <v>66</v>
      </c>
      <c r="B2" s="132"/>
      <c r="C2" s="132"/>
      <c r="D2" s="132"/>
      <c r="E2" s="132"/>
      <c r="F2" s="132"/>
      <c r="G2" s="132"/>
      <c r="H2" s="132"/>
      <c r="I2" s="132"/>
      <c r="J2" s="17"/>
      <c r="K2" s="51"/>
      <c r="N2" s="145" t="s">
        <v>67</v>
      </c>
      <c r="O2" s="145"/>
      <c r="P2" s="145"/>
      <c r="Q2" s="145"/>
      <c r="R2" s="145"/>
      <c r="S2" s="145"/>
      <c r="T2" s="145"/>
      <c r="U2" s="145"/>
      <c r="V2" s="145"/>
    </row>
    <row r="3" spans="1:22" ht="13.5" customHeight="1" x14ac:dyDescent="0.25">
      <c r="A3" s="109" t="s">
        <v>55</v>
      </c>
      <c r="B3" s="109"/>
      <c r="C3" s="109"/>
      <c r="D3" s="109"/>
      <c r="E3" s="109"/>
      <c r="F3" s="109"/>
      <c r="G3" s="109"/>
      <c r="H3" s="109"/>
      <c r="I3" s="109"/>
      <c r="N3" s="145"/>
      <c r="O3" s="145"/>
      <c r="P3" s="145"/>
      <c r="Q3" s="145"/>
      <c r="R3" s="145"/>
      <c r="S3" s="145"/>
      <c r="T3" s="145"/>
      <c r="U3" s="145"/>
      <c r="V3" s="145"/>
    </row>
    <row r="4" spans="1:22" ht="15.75" thickBot="1" x14ac:dyDescent="0.3">
      <c r="A4" s="18" t="s">
        <v>6</v>
      </c>
      <c r="B4" s="61"/>
      <c r="C4" s="138">
        <f>Drafting!D4</f>
        <v>0</v>
      </c>
      <c r="D4" s="138"/>
      <c r="E4" s="62"/>
      <c r="F4" s="63" t="s">
        <v>41</v>
      </c>
      <c r="G4" s="138">
        <f>Drafting!I4</f>
        <v>0</v>
      </c>
      <c r="H4" s="138"/>
      <c r="I4" s="18"/>
      <c r="N4" s="145"/>
      <c r="O4" s="145"/>
      <c r="P4" s="145"/>
      <c r="Q4" s="145"/>
      <c r="R4" s="145"/>
      <c r="S4" s="145"/>
      <c r="T4" s="145"/>
      <c r="U4" s="145"/>
      <c r="V4" s="145"/>
    </row>
    <row r="5" spans="1:22" s="9" customFormat="1" ht="13.5" customHeight="1" thickBot="1" x14ac:dyDescent="0.3">
      <c r="A5" s="6"/>
      <c r="B5" s="5" t="s">
        <v>17</v>
      </c>
      <c r="C5" s="5" t="s">
        <v>13</v>
      </c>
      <c r="D5" s="5" t="s">
        <v>7</v>
      </c>
      <c r="E5" s="5" t="s">
        <v>24</v>
      </c>
      <c r="F5" s="5" t="s">
        <v>17</v>
      </c>
      <c r="G5" s="5" t="s">
        <v>13</v>
      </c>
      <c r="H5" s="7" t="s">
        <v>8</v>
      </c>
      <c r="I5" s="15"/>
      <c r="J5" s="5" t="s">
        <v>24</v>
      </c>
      <c r="K5" s="10"/>
      <c r="N5" s="51"/>
      <c r="O5" s="51"/>
      <c r="P5" s="51"/>
      <c r="Q5" s="51"/>
      <c r="R5" s="51"/>
      <c r="S5" s="51"/>
      <c r="T5" s="51"/>
      <c r="U5" s="51"/>
      <c r="V5" s="51"/>
    </row>
    <row r="6" spans="1:22" ht="28.5" customHeight="1" thickTop="1" thickBot="1" x14ac:dyDescent="0.3">
      <c r="A6" s="64"/>
      <c r="B6" s="19" t="s">
        <v>14</v>
      </c>
      <c r="C6" s="16" t="str">
        <f>IF(Drafting!D6="YES","TAKEN","Eligible")</f>
        <v>Eligible</v>
      </c>
      <c r="D6" s="20" t="s">
        <v>9</v>
      </c>
      <c r="E6" s="21"/>
      <c r="F6" s="22" t="s">
        <v>14</v>
      </c>
      <c r="G6" s="16" t="str">
        <f>IF(Drafting!H6="YES","TAKEN","Eligible")</f>
        <v>Eligible</v>
      </c>
      <c r="H6" s="23" t="s">
        <v>10</v>
      </c>
      <c r="I6" s="133" t="s">
        <v>68</v>
      </c>
      <c r="J6" s="16" t="s">
        <v>19</v>
      </c>
    </row>
    <row r="7" spans="1:22" ht="25.5" customHeight="1" thickTop="1" thickBot="1" x14ac:dyDescent="0.3">
      <c r="A7" s="65"/>
      <c r="B7" s="24" t="s">
        <v>14</v>
      </c>
      <c r="C7" s="16" t="str">
        <f>IF(Drafting!D7="YES","TAKEN",IF(Drafting!D6="YES","Eligible","Not Eligible"))</f>
        <v>Not Eligible</v>
      </c>
      <c r="D7" s="25" t="s">
        <v>11</v>
      </c>
      <c r="E7" s="26"/>
      <c r="F7" s="24" t="s">
        <v>15</v>
      </c>
      <c r="G7" s="16" t="str">
        <f>IF(Drafting!H7="YES","TAKEN","Eligible")</f>
        <v>Eligible</v>
      </c>
      <c r="H7" s="66" t="s">
        <v>57</v>
      </c>
      <c r="I7" s="134"/>
      <c r="J7" s="16" t="s">
        <v>19</v>
      </c>
      <c r="K7" s="16"/>
      <c r="O7" s="151" t="s">
        <v>36</v>
      </c>
      <c r="P7" s="151"/>
      <c r="Q7" s="151"/>
      <c r="R7" s="151"/>
      <c r="S7" s="151"/>
    </row>
    <row r="8" spans="1:22" ht="28.5" customHeight="1" thickTop="1" thickBot="1" x14ac:dyDescent="0.3">
      <c r="A8" s="67"/>
      <c r="B8" s="115" t="s">
        <v>51</v>
      </c>
      <c r="C8" s="116"/>
      <c r="D8" s="117"/>
      <c r="E8" s="27"/>
      <c r="F8" s="24" t="s">
        <v>15</v>
      </c>
      <c r="G8" s="16" t="str">
        <f>IF(Drafting!H8="YES","TAKEN","Eligible")</f>
        <v>Eligible</v>
      </c>
      <c r="H8" s="68" t="s">
        <v>58</v>
      </c>
      <c r="I8" s="134"/>
      <c r="J8" s="16" t="s">
        <v>19</v>
      </c>
      <c r="O8" s="151"/>
      <c r="P8" s="151"/>
      <c r="Q8" s="151"/>
      <c r="R8" s="151"/>
      <c r="S8" s="151"/>
    </row>
    <row r="9" spans="1:22" ht="28.5" customHeight="1" thickTop="1" thickBot="1" x14ac:dyDescent="0.3">
      <c r="A9" s="69"/>
      <c r="B9" s="24" t="s">
        <v>14</v>
      </c>
      <c r="C9" s="16" t="str">
        <f>IF(Drafting!D13="YES","TAKEN",IF(Drafting!D7="YES","Eligible","Not Eligible"))</f>
        <v>Not Eligible</v>
      </c>
      <c r="D9" s="25" t="s">
        <v>32</v>
      </c>
      <c r="E9" s="28"/>
      <c r="F9" s="24" t="s">
        <v>15</v>
      </c>
      <c r="G9" s="16" t="str">
        <f>IF(Drafting!H9="YES","TAKEN",IF(Drafting!D18="YES","Eligible","Not Eligible"))</f>
        <v>Not Eligible</v>
      </c>
      <c r="H9" s="68" t="s">
        <v>59</v>
      </c>
      <c r="I9" s="134"/>
      <c r="J9" s="16" t="s">
        <v>19</v>
      </c>
      <c r="O9" s="151"/>
      <c r="P9" s="151"/>
      <c r="Q9" s="151"/>
      <c r="R9" s="151"/>
      <c r="S9" s="151"/>
    </row>
    <row r="10" spans="1:22" ht="28.5" customHeight="1" thickTop="1" thickBot="1" x14ac:dyDescent="0.3">
      <c r="A10" s="70"/>
      <c r="B10" s="24" t="s">
        <v>14</v>
      </c>
      <c r="C10" s="16" t="str">
        <f>IF(Drafting!D14="YES","TAKEN",IF(OR(Drafting!D13="YES",AND(COUNTIF($O$18:$O$26,"phys"),COUNTIF($P$18:$P$26,191))),"Eligible","Not Eligible"))</f>
        <v>Not Eligible</v>
      </c>
      <c r="D10" s="25" t="s">
        <v>33</v>
      </c>
      <c r="E10" s="30"/>
      <c r="F10" s="24" t="s">
        <v>15</v>
      </c>
      <c r="G10" s="16" t="str">
        <f>IF(Drafting!H10="YES","TAKEN",IF(Drafting!H7="YES","Eligible","Not Eligible"))</f>
        <v>Not Eligible</v>
      </c>
      <c r="H10" s="68" t="s">
        <v>60</v>
      </c>
      <c r="I10" s="134"/>
      <c r="J10" s="16" t="s">
        <v>16</v>
      </c>
    </row>
    <row r="11" spans="1:22" ht="31.5" customHeight="1" thickTop="1" thickBot="1" x14ac:dyDescent="0.3">
      <c r="A11" s="67"/>
      <c r="B11" s="135" t="s">
        <v>52</v>
      </c>
      <c r="C11" s="136"/>
      <c r="D11" s="137"/>
      <c r="E11" s="31"/>
      <c r="F11" s="24" t="s">
        <v>15</v>
      </c>
      <c r="G11" s="16" t="str">
        <f>IF(Drafting!H11="YES","TAKEN","Eligible")</f>
        <v>Eligible</v>
      </c>
      <c r="H11" s="71" t="str">
        <f>Drafting!I11</f>
        <v>IT 264 Industrial Fluid Power (3 hrs)</v>
      </c>
      <c r="I11" s="134"/>
      <c r="J11" s="16" t="s">
        <v>16</v>
      </c>
      <c r="V11" s="72"/>
    </row>
    <row r="12" spans="1:22" ht="30" customHeight="1" thickTop="1" thickBot="1" x14ac:dyDescent="0.3">
      <c r="A12" s="70"/>
      <c r="B12" s="32" t="s">
        <v>14</v>
      </c>
      <c r="C12" s="33" t="str">
        <f>IF(Drafting!D12="YES","TAKEN","Eligible")</f>
        <v>Eligible</v>
      </c>
      <c r="D12" s="34" t="s">
        <v>23</v>
      </c>
      <c r="E12" s="35"/>
      <c r="F12" s="24" t="s">
        <v>15</v>
      </c>
      <c r="G12" s="16" t="str">
        <f>IF(Drafting!H12="YES","TAKEN","Eligible")</f>
        <v>Eligible</v>
      </c>
      <c r="H12" s="71" t="str">
        <f>Drafting!I12</f>
        <v>Technical Elective (3 hrs)</v>
      </c>
      <c r="I12" s="134"/>
      <c r="J12" s="16" t="s">
        <v>16</v>
      </c>
      <c r="N12" s="73" t="s">
        <v>20</v>
      </c>
      <c r="O12" s="73"/>
      <c r="P12" s="73"/>
      <c r="Q12" s="73"/>
      <c r="R12" s="73"/>
      <c r="S12" s="73"/>
      <c r="T12" s="73"/>
    </row>
    <row r="13" spans="1:22" ht="31.5" customHeight="1" thickTop="1" thickBot="1" x14ac:dyDescent="0.3">
      <c r="A13" s="67"/>
      <c r="B13" s="115" t="s">
        <v>53</v>
      </c>
      <c r="C13" s="116"/>
      <c r="D13" s="117"/>
      <c r="E13" s="36"/>
      <c r="F13" s="140" t="s">
        <v>65</v>
      </c>
      <c r="G13" s="141"/>
      <c r="H13" s="142"/>
      <c r="I13" s="134"/>
      <c r="J13" s="16" t="s">
        <v>16</v>
      </c>
    </row>
    <row r="14" spans="1:22" ht="24.95" customHeight="1" thickTop="1" thickBot="1" x14ac:dyDescent="0.3">
      <c r="A14" s="70"/>
      <c r="B14" s="22"/>
      <c r="C14" s="29" t="str">
        <f>IF(Drafting!D14="YES","TAKEN","Eligible")</f>
        <v>Eligible</v>
      </c>
      <c r="D14" s="20" t="s">
        <v>34</v>
      </c>
      <c r="E14" s="16"/>
      <c r="F14" s="24" t="s">
        <v>15</v>
      </c>
      <c r="G14" s="16" t="str">
        <f>IF(Drafting!H14="YES","TAKEN",IF(Drafting!H8="YES","Eligible","Not Eligible"))</f>
        <v>Not Eligible</v>
      </c>
      <c r="H14" s="74" t="s">
        <v>61</v>
      </c>
      <c r="I14" s="134"/>
      <c r="J14" s="16" t="s">
        <v>16</v>
      </c>
      <c r="O14" s="154" t="s">
        <v>25</v>
      </c>
      <c r="P14" s="155"/>
      <c r="Q14" s="155"/>
      <c r="R14" s="155"/>
      <c r="S14" s="155"/>
      <c r="T14" s="156"/>
    </row>
    <row r="15" spans="1:22" ht="24.95" customHeight="1" thickTop="1" thickBot="1" x14ac:dyDescent="0.3">
      <c r="A15" s="69"/>
      <c r="B15" s="24" t="s">
        <v>14</v>
      </c>
      <c r="C15" s="16" t="str">
        <f>IF(Drafting!D15="YES","TAKEN","Eligible")</f>
        <v>Eligible</v>
      </c>
      <c r="D15" s="25" t="s">
        <v>35</v>
      </c>
      <c r="E15" s="37"/>
      <c r="F15" s="24" t="s">
        <v>15</v>
      </c>
      <c r="G15" s="16" t="str">
        <f>IF(Drafting!H15="YES","TAKEN",IF(Drafting!H8="YES","Eligible","Not Eligible"))</f>
        <v>Not Eligible</v>
      </c>
      <c r="H15" s="75" t="s">
        <v>63</v>
      </c>
      <c r="I15" s="134"/>
      <c r="J15" s="16" t="s">
        <v>16</v>
      </c>
      <c r="O15" s="157"/>
      <c r="P15" s="158"/>
      <c r="Q15" s="158"/>
      <c r="R15" s="158"/>
      <c r="S15" s="158"/>
      <c r="T15" s="159"/>
    </row>
    <row r="16" spans="1:22" ht="28.5" customHeight="1" thickTop="1" thickBot="1" x14ac:dyDescent="0.3">
      <c r="A16" s="76"/>
      <c r="B16" s="24"/>
      <c r="C16" s="16" t="str">
        <f>IF(Drafting!D16="YES","TAKEN","Eligible")</f>
        <v>Eligible</v>
      </c>
      <c r="D16" s="25" t="s">
        <v>12</v>
      </c>
      <c r="E16" s="38"/>
      <c r="F16" s="56" t="s">
        <v>62</v>
      </c>
      <c r="G16" s="16" t="str">
        <f>IF(Drafting!H16="YES","TAKEN",IF(AND(Drafting!H11="YES",Drafting!H14="YES"),"Eligible","Not Eligible"))</f>
        <v>Not Eligible</v>
      </c>
      <c r="H16" s="77" t="s">
        <v>64</v>
      </c>
      <c r="I16" s="134"/>
      <c r="J16" s="16" t="s">
        <v>16</v>
      </c>
      <c r="O16" s="149" t="s">
        <v>28</v>
      </c>
      <c r="P16" s="147"/>
      <c r="Q16" s="150"/>
      <c r="R16" s="146" t="s">
        <v>29</v>
      </c>
      <c r="S16" s="147"/>
      <c r="T16" s="148"/>
    </row>
    <row r="17" spans="1:23" ht="24.95" customHeight="1" thickTop="1" thickBot="1" x14ac:dyDescent="0.3">
      <c r="A17" s="78"/>
      <c r="B17" s="115" t="s">
        <v>54</v>
      </c>
      <c r="C17" s="116"/>
      <c r="D17" s="117"/>
      <c r="E17" s="39"/>
      <c r="F17" s="56" t="s">
        <v>62</v>
      </c>
      <c r="G17" s="16" t="str">
        <f>IF(Drafting!H17="YES","TAKEN",IF(Drafting!H8="YES","Eligible","Not Eligible"))</f>
        <v>Not Eligible</v>
      </c>
      <c r="H17" s="79" t="s">
        <v>73</v>
      </c>
      <c r="I17" s="134"/>
      <c r="J17" s="16" t="s">
        <v>16</v>
      </c>
      <c r="N17" s="80" t="s">
        <v>72</v>
      </c>
      <c r="O17" s="49" t="s">
        <v>26</v>
      </c>
      <c r="P17" s="40" t="s">
        <v>27</v>
      </c>
      <c r="Q17" s="41" t="s">
        <v>21</v>
      </c>
      <c r="R17" s="42" t="s">
        <v>26</v>
      </c>
      <c r="S17" s="43" t="s">
        <v>27</v>
      </c>
      <c r="T17" s="50" t="s">
        <v>21</v>
      </c>
    </row>
    <row r="18" spans="1:23" ht="36.75" customHeight="1" thickTop="1" thickBot="1" x14ac:dyDescent="0.3">
      <c r="A18" s="76"/>
      <c r="B18" s="22" t="s">
        <v>14</v>
      </c>
      <c r="C18" s="16" t="str">
        <f>IF(Drafting!D18="YES","TAKEN","Eligible")</f>
        <v>Eligible</v>
      </c>
      <c r="D18" s="20" t="s">
        <v>30</v>
      </c>
      <c r="E18" s="16"/>
      <c r="F18" s="121"/>
      <c r="G18" s="122"/>
      <c r="H18" s="143"/>
      <c r="I18" s="134"/>
      <c r="J18" s="16" t="s">
        <v>16</v>
      </c>
      <c r="N18" s="4" t="s">
        <v>1</v>
      </c>
      <c r="O18" s="47"/>
      <c r="P18" s="11"/>
      <c r="Q18" s="12"/>
      <c r="R18" s="44"/>
      <c r="S18" s="45"/>
      <c r="T18" s="48"/>
    </row>
    <row r="19" spans="1:23" ht="28.5" customHeight="1" thickTop="1" thickBot="1" x14ac:dyDescent="0.3">
      <c r="A19" s="76"/>
      <c r="B19" s="24" t="s">
        <v>14</v>
      </c>
      <c r="C19" s="16" t="str">
        <f>IF(Drafting!D19="YES","TAKEN",IF(Drafting!D18="YES","Eligible","Not Eligible"))</f>
        <v>Not Eligible</v>
      </c>
      <c r="D19" s="25" t="s">
        <v>31</v>
      </c>
      <c r="E19" s="16"/>
      <c r="F19" s="124"/>
      <c r="G19" s="125"/>
      <c r="H19" s="144"/>
      <c r="I19" s="134"/>
      <c r="J19" s="16" t="s">
        <v>16</v>
      </c>
      <c r="N19" s="4" t="s">
        <v>1</v>
      </c>
      <c r="O19" s="47"/>
      <c r="P19" s="11"/>
      <c r="Q19" s="12"/>
      <c r="R19" s="44"/>
      <c r="S19" s="45"/>
      <c r="T19" s="48"/>
    </row>
    <row r="20" spans="1:23" ht="21.75" customHeight="1" x14ac:dyDescent="0.25">
      <c r="A20" s="113"/>
      <c r="B20" s="114"/>
      <c r="C20" s="114"/>
      <c r="D20" s="114"/>
      <c r="E20" s="58"/>
      <c r="F20" s="111" t="s">
        <v>69</v>
      </c>
      <c r="G20" s="112"/>
      <c r="H20" s="112"/>
      <c r="I20" s="152"/>
      <c r="N20" s="4" t="s">
        <v>1</v>
      </c>
      <c r="O20" s="47"/>
      <c r="P20" s="11"/>
      <c r="Q20" s="12"/>
      <c r="R20" s="44"/>
      <c r="S20" s="45"/>
      <c r="T20" s="48"/>
    </row>
    <row r="21" spans="1:23" ht="24.95" customHeight="1" thickBot="1" x14ac:dyDescent="0.3">
      <c r="C21" s="9"/>
      <c r="D21" s="82"/>
      <c r="E21" s="82"/>
      <c r="G21" s="9"/>
      <c r="H21" s="84"/>
      <c r="I21" s="85"/>
      <c r="N21" s="4" t="s">
        <v>1</v>
      </c>
      <c r="O21" s="47"/>
      <c r="P21" s="11"/>
      <c r="Q21" s="12"/>
      <c r="R21" s="44"/>
      <c r="S21" s="45"/>
      <c r="T21" s="48"/>
      <c r="V21" s="80"/>
      <c r="W21" s="80"/>
    </row>
    <row r="22" spans="1:23" ht="29.25" customHeight="1" thickBot="1" x14ac:dyDescent="0.3">
      <c r="C22" s="9"/>
      <c r="D22" s="86"/>
      <c r="E22" s="86"/>
      <c r="F22" s="87"/>
      <c r="G22" s="53"/>
      <c r="H22" s="54" t="s">
        <v>50</v>
      </c>
      <c r="I22" s="85"/>
      <c r="N22" s="4" t="s">
        <v>1</v>
      </c>
      <c r="O22" s="47"/>
      <c r="P22" s="11"/>
      <c r="Q22" s="12"/>
      <c r="R22" s="44"/>
      <c r="S22" s="45"/>
      <c r="T22" s="48"/>
    </row>
    <row r="23" spans="1:23" ht="33" customHeight="1" thickTop="1" thickBot="1" x14ac:dyDescent="0.3">
      <c r="C23" s="9"/>
      <c r="D23" s="86"/>
      <c r="E23" s="86"/>
      <c r="F23" s="87"/>
      <c r="G23" s="53"/>
      <c r="H23" s="54" t="s">
        <v>50</v>
      </c>
      <c r="I23" s="85"/>
      <c r="N23" s="4" t="s">
        <v>1</v>
      </c>
      <c r="O23" s="47"/>
      <c r="P23" s="11"/>
      <c r="Q23" s="12"/>
      <c r="R23" s="44"/>
      <c r="S23" s="46"/>
      <c r="T23" s="48"/>
    </row>
    <row r="24" spans="1:23" ht="30.75" customHeight="1" thickTop="1" thickBot="1" x14ac:dyDescent="0.3">
      <c r="C24" s="9"/>
      <c r="D24" s="88"/>
      <c r="E24" s="88"/>
      <c r="F24" s="89"/>
      <c r="G24" s="55"/>
      <c r="H24" s="54" t="s">
        <v>50</v>
      </c>
      <c r="I24" s="85"/>
      <c r="N24" s="4" t="s">
        <v>1</v>
      </c>
      <c r="O24" s="47"/>
      <c r="P24" s="11"/>
      <c r="Q24" s="12"/>
      <c r="R24" s="44"/>
      <c r="S24" s="45"/>
      <c r="T24" s="48"/>
      <c r="V24" s="16"/>
      <c r="W24" s="16"/>
    </row>
    <row r="25" spans="1:23" ht="24.95" customHeight="1" thickTop="1" x14ac:dyDescent="0.25">
      <c r="D25" s="86"/>
      <c r="E25" s="86"/>
      <c r="F25" s="87"/>
      <c r="G25" s="90"/>
      <c r="H25" s="91"/>
      <c r="N25" s="4" t="s">
        <v>1</v>
      </c>
      <c r="O25" s="47"/>
      <c r="P25" s="11"/>
      <c r="Q25" s="12"/>
      <c r="R25" s="44"/>
      <c r="S25" s="46"/>
      <c r="T25" s="48"/>
      <c r="W25" s="16"/>
    </row>
    <row r="26" spans="1:23" ht="30" customHeight="1" x14ac:dyDescent="0.25">
      <c r="D26" s="86"/>
      <c r="E26" s="86"/>
      <c r="F26" s="87"/>
      <c r="G26" s="90"/>
      <c r="H26" s="91"/>
      <c r="N26" s="4" t="s">
        <v>1</v>
      </c>
      <c r="O26" s="47"/>
      <c r="P26" s="11"/>
      <c r="Q26" s="12"/>
      <c r="R26" s="44"/>
      <c r="S26" s="45"/>
      <c r="T26" s="48"/>
      <c r="V26" s="16"/>
    </row>
    <row r="27" spans="1:23" ht="30" customHeight="1" thickBot="1" x14ac:dyDescent="0.3">
      <c r="O27" s="95"/>
      <c r="P27" s="96"/>
      <c r="Q27" s="97">
        <f>SUM(Q18:Q26)</f>
        <v>0</v>
      </c>
      <c r="R27" s="161" t="s">
        <v>22</v>
      </c>
      <c r="S27" s="162"/>
      <c r="T27" s="98"/>
      <c r="V27" s="16"/>
    </row>
    <row r="28" spans="1:23" ht="30" customHeight="1" x14ac:dyDescent="0.25">
      <c r="O28" s="153" t="s">
        <v>38</v>
      </c>
      <c r="P28" s="153"/>
      <c r="Q28" s="153"/>
      <c r="R28" s="163"/>
      <c r="S28" s="163"/>
      <c r="T28" s="163"/>
      <c r="U28" s="164"/>
      <c r="V28" s="164"/>
    </row>
    <row r="29" spans="1:23" ht="30" customHeight="1" x14ac:dyDescent="0.25">
      <c r="R29" s="165" t="s">
        <v>39</v>
      </c>
      <c r="S29" s="165"/>
      <c r="T29" s="165"/>
      <c r="U29" s="165" t="s">
        <v>40</v>
      </c>
      <c r="V29" s="165"/>
    </row>
    <row r="30" spans="1:23" ht="30" customHeight="1" x14ac:dyDescent="0.25">
      <c r="O30" s="160" t="s">
        <v>42</v>
      </c>
      <c r="P30" s="160"/>
      <c r="Q30" s="160"/>
    </row>
    <row r="31" spans="1:23" ht="30" customHeight="1" x14ac:dyDescent="0.25">
      <c r="L31" s="139"/>
      <c r="M31" s="139"/>
      <c r="N31" s="139"/>
      <c r="O31" s="139"/>
      <c r="P31" s="139"/>
      <c r="Q31" s="139"/>
      <c r="R31" s="139"/>
      <c r="S31" s="139"/>
      <c r="T31" s="139"/>
      <c r="U31" s="139"/>
    </row>
    <row r="32" spans="1:23" ht="30" customHeight="1" x14ac:dyDescent="0.25">
      <c r="L32" s="139"/>
      <c r="M32" s="139"/>
      <c r="N32" s="139"/>
      <c r="O32" s="139"/>
      <c r="P32" s="139"/>
      <c r="Q32" s="139"/>
      <c r="R32" s="139"/>
      <c r="S32" s="139"/>
      <c r="T32" s="139"/>
      <c r="U32" s="139"/>
    </row>
    <row r="33" spans="12:21" ht="30" customHeight="1" x14ac:dyDescent="0.25">
      <c r="L33" s="139"/>
      <c r="M33" s="139"/>
      <c r="N33" s="139"/>
      <c r="O33" s="139"/>
      <c r="P33" s="139"/>
      <c r="Q33" s="139"/>
      <c r="R33" s="139"/>
      <c r="S33" s="139"/>
      <c r="T33" s="139"/>
      <c r="U33" s="139"/>
    </row>
    <row r="34" spans="12:21" ht="30" customHeight="1" x14ac:dyDescent="0.25"/>
    <row r="35" spans="12:21" ht="30" customHeight="1" x14ac:dyDescent="0.25">
      <c r="O35" s="160" t="s">
        <v>49</v>
      </c>
      <c r="P35" s="160"/>
      <c r="Q35" s="160"/>
    </row>
    <row r="36" spans="12:21" x14ac:dyDescent="0.25">
      <c r="L36" s="139"/>
      <c r="M36" s="139"/>
      <c r="N36" s="139"/>
      <c r="O36" s="139"/>
      <c r="P36" s="139"/>
      <c r="Q36" s="139"/>
      <c r="R36" s="139"/>
      <c r="S36" s="139"/>
      <c r="T36" s="139"/>
      <c r="U36" s="139"/>
    </row>
    <row r="37" spans="12:21" x14ac:dyDescent="0.25">
      <c r="L37" s="139"/>
      <c r="M37" s="139"/>
      <c r="N37" s="139"/>
      <c r="O37" s="139"/>
      <c r="P37" s="139"/>
      <c r="Q37" s="139"/>
      <c r="R37" s="139"/>
      <c r="S37" s="139"/>
      <c r="T37" s="139"/>
      <c r="U37" s="139"/>
    </row>
    <row r="38" spans="12:21" x14ac:dyDescent="0.25">
      <c r="L38" s="139"/>
      <c r="M38" s="139"/>
      <c r="N38" s="139"/>
      <c r="O38" s="139"/>
      <c r="P38" s="139"/>
      <c r="Q38" s="139"/>
      <c r="R38" s="139"/>
      <c r="S38" s="139"/>
      <c r="T38" s="139"/>
      <c r="U38" s="139"/>
    </row>
    <row r="39" spans="12:21" x14ac:dyDescent="0.25">
      <c r="L39" s="139"/>
      <c r="M39" s="139"/>
      <c r="N39" s="139"/>
      <c r="O39" s="139"/>
      <c r="P39" s="139"/>
      <c r="Q39" s="139"/>
      <c r="R39" s="139"/>
      <c r="S39" s="139"/>
      <c r="T39" s="139"/>
      <c r="U39" s="139"/>
    </row>
    <row r="40" spans="12:21" x14ac:dyDescent="0.25">
      <c r="L40" s="139"/>
      <c r="M40" s="139"/>
      <c r="N40" s="139"/>
      <c r="O40" s="139"/>
      <c r="P40" s="139"/>
      <c r="Q40" s="139"/>
      <c r="R40" s="139"/>
      <c r="S40" s="139"/>
      <c r="T40" s="139"/>
      <c r="U40" s="139"/>
    </row>
  </sheetData>
  <sheetProtection algorithmName="SHA-512" hashValue="+UyFh3BubdDRCleLFbfje7F7cZkSnYO4NYQNc9D2a1KKNBEBnRQpkgZcxq4eMj+GWkT0ViutJnjDAhiKFrF70Q==" saltValue="eFyBMhTMY9YDSYJMy9aBHQ==" spinCount="100000" sheet="1" selectLockedCells="1"/>
  <protectedRanges>
    <protectedRange sqref="O18:T27" name="Range1"/>
  </protectedRanges>
  <mergeCells count="29">
    <mergeCell ref="U29:V29"/>
    <mergeCell ref="R29:T29"/>
    <mergeCell ref="O30:Q30"/>
    <mergeCell ref="L36:U40"/>
    <mergeCell ref="F13:H13"/>
    <mergeCell ref="F18:H19"/>
    <mergeCell ref="N2:V4"/>
    <mergeCell ref="I6:I19"/>
    <mergeCell ref="R16:T16"/>
    <mergeCell ref="O16:Q16"/>
    <mergeCell ref="O7:S9"/>
    <mergeCell ref="F20:I20"/>
    <mergeCell ref="O28:Q28"/>
    <mergeCell ref="O14:T15"/>
    <mergeCell ref="L31:U33"/>
    <mergeCell ref="O35:Q35"/>
    <mergeCell ref="R27:S27"/>
    <mergeCell ref="R28:T28"/>
    <mergeCell ref="U28:V28"/>
    <mergeCell ref="A1:I1"/>
    <mergeCell ref="A2:I2"/>
    <mergeCell ref="A3:I3"/>
    <mergeCell ref="C4:D4"/>
    <mergeCell ref="G4:H4"/>
    <mergeCell ref="B11:D11"/>
    <mergeCell ref="B13:D13"/>
    <mergeCell ref="B8:D8"/>
    <mergeCell ref="B17:D17"/>
    <mergeCell ref="A20:D20"/>
  </mergeCells>
  <conditionalFormatting sqref="C6:C7 C9:C10">
    <cfRule type="containsText" dxfId="50" priority="97" operator="containsText" text="TAKEN">
      <formula>NOT(ISERROR(SEARCH("TAKEN",C6)))</formula>
    </cfRule>
    <cfRule type="beginsWith" dxfId="49" priority="98" operator="beginsWith" text="Not">
      <formula>LEFT(C6,LEN("Not"))="Not"</formula>
    </cfRule>
    <cfRule type="beginsWith" dxfId="48" priority="99" operator="beginsWith" text="Eligible">
      <formula>LEFT(C6,LEN("Eligible"))="Eligible"</formula>
    </cfRule>
  </conditionalFormatting>
  <conditionalFormatting sqref="G6:G8">
    <cfRule type="containsText" dxfId="47" priority="82" operator="containsText" text="TAKEN">
      <formula>NOT(ISERROR(SEARCH("TAKEN",G6)))</formula>
    </cfRule>
    <cfRule type="beginsWith" dxfId="46" priority="83" operator="beginsWith" text="Not">
      <formula>LEFT(G6,LEN("Not"))="Not"</formula>
    </cfRule>
    <cfRule type="beginsWith" dxfId="45" priority="84" operator="beginsWith" text="Eligible">
      <formula>LEFT(G6,LEN("Eligible"))="Eligible"</formula>
    </cfRule>
  </conditionalFormatting>
  <conditionalFormatting sqref="C8">
    <cfRule type="containsText" dxfId="44" priority="74" operator="containsText" text="NO">
      <formula>NOT(ISERROR(SEARCH("NO",C8)))</formula>
    </cfRule>
    <cfRule type="containsText" dxfId="43" priority="75" operator="containsText" text="YES">
      <formula>NOT(ISERROR(SEARCH("YES",C8)))</formula>
    </cfRule>
  </conditionalFormatting>
  <conditionalFormatting sqref="C11">
    <cfRule type="containsText" dxfId="42" priority="45" operator="containsText" text="NO">
      <formula>NOT(ISERROR(SEARCH("NO",C11)))</formula>
    </cfRule>
    <cfRule type="containsText" dxfId="41" priority="46" operator="containsText" text="YES">
      <formula>NOT(ISERROR(SEARCH("YES",C11)))</formula>
    </cfRule>
  </conditionalFormatting>
  <conditionalFormatting sqref="C12">
    <cfRule type="containsText" dxfId="40" priority="42" operator="containsText" text="TAKEN">
      <formula>NOT(ISERROR(SEARCH("TAKEN",C12)))</formula>
    </cfRule>
    <cfRule type="beginsWith" dxfId="39" priority="43" operator="beginsWith" text="Not">
      <formula>LEFT(C12,LEN("Not"))="Not"</formula>
    </cfRule>
    <cfRule type="beginsWith" dxfId="38" priority="44" operator="beginsWith" text="Eligible">
      <formula>LEFT(C12,LEN("Eligible"))="Eligible"</formula>
    </cfRule>
  </conditionalFormatting>
  <conditionalFormatting sqref="C14:C16">
    <cfRule type="containsText" dxfId="37" priority="39" operator="containsText" text="TAKEN">
      <formula>NOT(ISERROR(SEARCH("TAKEN",C14)))</formula>
    </cfRule>
    <cfRule type="beginsWith" dxfId="36" priority="40" operator="beginsWith" text="Not">
      <formula>LEFT(C14,LEN("Not"))="Not"</formula>
    </cfRule>
    <cfRule type="beginsWith" dxfId="35" priority="41" operator="beginsWith" text="Eligible">
      <formula>LEFT(C14,LEN("Eligible"))="Eligible"</formula>
    </cfRule>
  </conditionalFormatting>
  <conditionalFormatting sqref="C13">
    <cfRule type="containsText" dxfId="34" priority="37" operator="containsText" text="NO">
      <formula>NOT(ISERROR(SEARCH("NO",C13)))</formula>
    </cfRule>
    <cfRule type="containsText" dxfId="33" priority="38" operator="containsText" text="YES">
      <formula>NOT(ISERROR(SEARCH("YES",C13)))</formula>
    </cfRule>
  </conditionalFormatting>
  <conditionalFormatting sqref="C19">
    <cfRule type="containsText" dxfId="32" priority="34" operator="containsText" text="TAKEN">
      <formula>NOT(ISERROR(SEARCH("TAKEN",C19)))</formula>
    </cfRule>
    <cfRule type="beginsWith" dxfId="31" priority="35" operator="beginsWith" text="Not">
      <formula>LEFT(C19,LEN("Not"))="Not"</formula>
    </cfRule>
    <cfRule type="beginsWith" dxfId="30" priority="36" operator="beginsWith" text="Eligible">
      <formula>LEFT(C19,LEN("Eligible"))="Eligible"</formula>
    </cfRule>
  </conditionalFormatting>
  <conditionalFormatting sqref="C19">
    <cfRule type="containsText" dxfId="29" priority="31" operator="containsText" text="TAKEN">
      <formula>NOT(ISERROR(SEARCH("TAKEN",C19)))</formula>
    </cfRule>
    <cfRule type="beginsWith" dxfId="28" priority="32" operator="beginsWith" text="Not">
      <formula>LEFT(C19,LEN("Not"))="Not"</formula>
    </cfRule>
    <cfRule type="beginsWith" dxfId="27" priority="33" operator="beginsWith" text="Eligible">
      <formula>LEFT(C19,LEN("Eligible"))="Eligible"</formula>
    </cfRule>
  </conditionalFormatting>
  <conditionalFormatting sqref="C17">
    <cfRule type="containsText" dxfId="26" priority="29" operator="containsText" text="NO">
      <formula>NOT(ISERROR(SEARCH("NO",C17)))</formula>
    </cfRule>
    <cfRule type="containsText" dxfId="25" priority="30" operator="containsText" text="YES">
      <formula>NOT(ISERROR(SEARCH("YES",C17)))</formula>
    </cfRule>
  </conditionalFormatting>
  <conditionalFormatting sqref="C18">
    <cfRule type="containsText" dxfId="24" priority="26" operator="containsText" text="TAKEN">
      <formula>NOT(ISERROR(SEARCH("TAKEN",C18)))</formula>
    </cfRule>
    <cfRule type="beginsWith" dxfId="23" priority="27" operator="beginsWith" text="Not">
      <formula>LEFT(C18,LEN("Not"))="Not"</formula>
    </cfRule>
    <cfRule type="beginsWith" dxfId="22" priority="28" operator="beginsWith" text="Eligible">
      <formula>LEFT(C18,LEN("Eligible"))="Eligible"</formula>
    </cfRule>
  </conditionalFormatting>
  <conditionalFormatting sqref="G9:G10">
    <cfRule type="containsText" dxfId="21" priority="23" operator="containsText" text="TAKEN">
      <formula>NOT(ISERROR(SEARCH("TAKEN",G9)))</formula>
    </cfRule>
    <cfRule type="beginsWith" dxfId="20" priority="24" operator="beginsWith" text="Not">
      <formula>LEFT(G9,LEN("Not"))="Not"</formula>
    </cfRule>
    <cfRule type="beginsWith" dxfId="19" priority="25" operator="beginsWith" text="Eligible">
      <formula>LEFT(G9,LEN("Eligible"))="Eligible"</formula>
    </cfRule>
  </conditionalFormatting>
  <conditionalFormatting sqref="G11">
    <cfRule type="containsText" dxfId="18" priority="20" operator="containsText" text="TAKEN">
      <formula>NOT(ISERROR(SEARCH("TAKEN",G11)))</formula>
    </cfRule>
    <cfRule type="beginsWith" dxfId="17" priority="21" operator="beginsWith" text="Not">
      <formula>LEFT(G11,LEN("Not"))="Not"</formula>
    </cfRule>
    <cfRule type="beginsWith" dxfId="16" priority="22" operator="beginsWith" text="Eligible">
      <formula>LEFT(G11,LEN("Eligible"))="Eligible"</formula>
    </cfRule>
  </conditionalFormatting>
  <conditionalFormatting sqref="G15:G16">
    <cfRule type="containsText" dxfId="15" priority="14" operator="containsText" text="TAKEN">
      <formula>NOT(ISERROR(SEARCH("TAKEN",G15)))</formula>
    </cfRule>
    <cfRule type="beginsWith" dxfId="14" priority="15" operator="beginsWith" text="Not">
      <formula>LEFT(G15,LEN("Not"))="Not"</formula>
    </cfRule>
    <cfRule type="beginsWith" dxfId="13" priority="16" operator="beginsWith" text="Eligible">
      <formula>LEFT(G15,LEN("Eligible"))="Eligible"</formula>
    </cfRule>
  </conditionalFormatting>
  <conditionalFormatting sqref="G14">
    <cfRule type="containsText" dxfId="12" priority="11" operator="containsText" text="TAKEN">
      <formula>NOT(ISERROR(SEARCH("TAKEN",G14)))</formula>
    </cfRule>
    <cfRule type="beginsWith" dxfId="11" priority="12" operator="beginsWith" text="Not">
      <formula>LEFT(G14,LEN("Not"))="Not"</formula>
    </cfRule>
    <cfRule type="beginsWith" dxfId="10" priority="13" operator="beginsWith" text="Eligible">
      <formula>LEFT(G14,LEN("Eligible"))="Eligible"</formula>
    </cfRule>
  </conditionalFormatting>
  <conditionalFormatting sqref="G17">
    <cfRule type="containsText" dxfId="9" priority="8" operator="containsText" text="TAKEN">
      <formula>NOT(ISERROR(SEARCH("TAKEN",G17)))</formula>
    </cfRule>
    <cfRule type="beginsWith" dxfId="8" priority="9" operator="beginsWith" text="Not">
      <formula>LEFT(G17,LEN("Not"))="Not"</formula>
    </cfRule>
    <cfRule type="beginsWith" dxfId="7" priority="10" operator="beginsWith" text="Eligible">
      <formula>LEFT(G17,LEN("Eligible"))="Eligible"</formula>
    </cfRule>
  </conditionalFormatting>
  <conditionalFormatting sqref="G12">
    <cfRule type="containsText" dxfId="6" priority="5" operator="containsText" text="TAKEN">
      <formula>NOT(ISERROR(SEARCH("TAKEN",G12)))</formula>
    </cfRule>
    <cfRule type="beginsWith" dxfId="5" priority="6" operator="beginsWith" text="Not">
      <formula>LEFT(G12,LEN("Not"))="Not"</formula>
    </cfRule>
    <cfRule type="beginsWith" dxfId="4" priority="7" operator="beginsWith" text="Eligible">
      <formula>LEFT(G12,LEN("Eligible"))="Eligible"</formula>
    </cfRule>
  </conditionalFormatting>
  <conditionalFormatting sqref="N18">
    <cfRule type="containsText" dxfId="3" priority="3" operator="containsText" text="NO">
      <formula>NOT(ISERROR(SEARCH("NO",N18)))</formula>
    </cfRule>
    <cfRule type="containsText" dxfId="2" priority="4" operator="containsText" text="YES">
      <formula>NOT(ISERROR(SEARCH("YES",N18)))</formula>
    </cfRule>
  </conditionalFormatting>
  <conditionalFormatting sqref="N19:N26">
    <cfRule type="containsText" dxfId="1" priority="1" operator="containsText" text="NO">
      <formula>NOT(ISERROR(SEARCH("NO",N19)))</formula>
    </cfRule>
    <cfRule type="containsText" dxfId="0" priority="2" operator="containsText" text="YES">
      <formula>NOT(ISERROR(SEARCH("YES",N19)))</formula>
    </cfRule>
  </conditionalFormatting>
  <hyperlinks>
    <hyperlink ref="O7:P7" r:id="rId1" display="FLOW CHART"/>
  </hyperlinks>
  <pageMargins left="0.2" right="0.2" top="0.25" bottom="0.25" header="0.3" footer="0.3"/>
  <pageSetup orientation="portrait" verticalDpi="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'M:\IET Files\IET Students\Advising\Advising Fillable Sheets\Version 2\[oshe_aa.xlsx]Selections'!#REF!</xm:f>
          </x14:formula1>
          <xm:sqref>C8 C11 C13 C17</xm:sqref>
        </x14:dataValidation>
        <x14:dataValidation type="list" allowBlank="1" showInputMessage="1" showErrorMessage="1">
          <x14:formula1>
            <xm:f>Selections!$A$1:$A$2</xm:f>
          </x14:formula1>
          <xm:sqref>N18:N26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5" x14ac:dyDescent="0.25"/>
  <cols>
    <col min="1" max="2" width="8.85546875" style="1"/>
  </cols>
  <sheetData>
    <row r="1" spans="1:4" x14ac:dyDescent="0.25">
      <c r="A1" s="3" t="s">
        <v>0</v>
      </c>
    </row>
    <row r="2" spans="1:4" x14ac:dyDescent="0.25">
      <c r="A2" s="2" t="s">
        <v>1</v>
      </c>
      <c r="B2" s="1" t="s">
        <v>43</v>
      </c>
      <c r="C2" s="1" t="s">
        <v>43</v>
      </c>
      <c r="D2" t="s">
        <v>2</v>
      </c>
    </row>
    <row r="3" spans="1:4" x14ac:dyDescent="0.25">
      <c r="B3" s="1" t="s">
        <v>44</v>
      </c>
      <c r="C3" s="1" t="s">
        <v>44</v>
      </c>
      <c r="D3" t="s">
        <v>3</v>
      </c>
    </row>
    <row r="4" spans="1:4" x14ac:dyDescent="0.25">
      <c r="B4" s="1" t="s">
        <v>45</v>
      </c>
      <c r="C4" s="1" t="s">
        <v>45</v>
      </c>
      <c r="D4" t="s">
        <v>4</v>
      </c>
    </row>
    <row r="5" spans="1:4" x14ac:dyDescent="0.25">
      <c r="B5" s="1" t="s">
        <v>46</v>
      </c>
      <c r="C5" s="1" t="s">
        <v>47</v>
      </c>
      <c r="D5" t="s">
        <v>5</v>
      </c>
    </row>
    <row r="6" spans="1:4" x14ac:dyDescent="0.25">
      <c r="B6" s="1" t="s">
        <v>47</v>
      </c>
      <c r="C6" s="1" t="s">
        <v>71</v>
      </c>
    </row>
    <row r="7" spans="1:4" x14ac:dyDescent="0.25">
      <c r="B7" s="1" t="s">
        <v>71</v>
      </c>
    </row>
  </sheetData>
  <sheetProtection algorithmName="SHA-512" hashValue="jEVOEfvzQH6ZyrPDLYmHbRDLn4YAkeQnIJpNGENR7AtDrnMcgQo5emOFZYRtL5uq5Mv2N5lSR+Zh+M3EFUA2PA==" saltValue="DZX4s94mcMdggZXewYp0W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Drafting</vt:lpstr>
      <vt:lpstr>Advising Sheet</vt:lpstr>
      <vt:lpstr>Selections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Mohammad Saadeh</cp:lastModifiedBy>
  <dcterms:created xsi:type="dcterms:W3CDTF">2020-04-07T02:33:17Z</dcterms:created>
  <dcterms:modified xsi:type="dcterms:W3CDTF">2023-06-01T16:45:21Z</dcterms:modified>
</cp:coreProperties>
</file>